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150" yWindow="-150" windowWidth="6585" windowHeight="8160" activeTab="1"/>
  </bookViews>
  <sheets>
    <sheet name="Spending Household2010" sheetId="1" r:id="rId1"/>
    <sheet name="Data" sheetId="2" r:id="rId2"/>
    <sheet name="Sheet1" sheetId="3" r:id="rId3"/>
    <sheet name="Sheet2" sheetId="4" r:id="rId4"/>
    <sheet name="Sheet3" sheetId="5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K36" i="2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E46" i="3"/>
  <c r="N32" i="2"/>
  <c r="J33"/>
  <c r="F33"/>
  <c r="D33"/>
  <c r="K33"/>
  <c r="J32"/>
  <c r="K32"/>
  <c r="F32"/>
  <c r="G32"/>
  <c r="B32"/>
  <c r="K31"/>
  <c r="J31"/>
  <c r="G31"/>
  <c r="F31"/>
  <c r="K30"/>
  <c r="J30"/>
  <c r="G30"/>
  <c r="F30"/>
  <c r="K29"/>
  <c r="J29"/>
  <c r="G29"/>
  <c r="F29"/>
  <c r="K28"/>
  <c r="J28"/>
  <c r="G28"/>
  <c r="F28"/>
  <c r="K27"/>
  <c r="J27"/>
  <c r="G27"/>
  <c r="F27"/>
  <c r="K26"/>
  <c r="J26"/>
  <c r="G26"/>
  <c r="F26"/>
  <c r="K25"/>
  <c r="J25"/>
  <c r="G25"/>
  <c r="F25"/>
  <c r="K24"/>
  <c r="J24"/>
  <c r="G24"/>
  <c r="F24"/>
  <c r="K23"/>
  <c r="J23"/>
  <c r="G23"/>
  <c r="F23"/>
  <c r="K22"/>
  <c r="J22"/>
  <c r="G22"/>
  <c r="F22"/>
  <c r="K21"/>
  <c r="J21"/>
  <c r="G21"/>
  <c r="F21"/>
  <c r="K20"/>
  <c r="J20"/>
  <c r="G20"/>
  <c r="F20"/>
  <c r="K19"/>
  <c r="J19"/>
  <c r="G19"/>
  <c r="F19"/>
  <c r="K18"/>
  <c r="J18"/>
  <c r="G18"/>
  <c r="F18"/>
  <c r="K17"/>
  <c r="J17"/>
  <c r="G17"/>
  <c r="F17"/>
  <c r="K16"/>
  <c r="J16"/>
  <c r="G16"/>
  <c r="F16"/>
  <c r="K15"/>
  <c r="J15"/>
  <c r="G15"/>
  <c r="F15"/>
  <c r="K14"/>
  <c r="J14"/>
  <c r="G14"/>
  <c r="F14"/>
  <c r="K13"/>
  <c r="J13"/>
  <c r="G13"/>
  <c r="F13"/>
  <c r="K12"/>
  <c r="J12"/>
  <c r="G12"/>
  <c r="F12"/>
  <c r="K11"/>
  <c r="J11"/>
  <c r="G11"/>
  <c r="F11"/>
  <c r="K10"/>
  <c r="J10"/>
  <c r="G10"/>
  <c r="F10"/>
  <c r="K9"/>
  <c r="J9"/>
  <c r="G9"/>
  <c r="F9"/>
  <c r="K8"/>
  <c r="J8"/>
  <c r="G8"/>
  <c r="F8"/>
  <c r="G7"/>
  <c r="F7"/>
  <c r="G6"/>
  <c r="F6"/>
  <c r="G5"/>
  <c r="F5"/>
  <c r="G4"/>
  <c r="F4"/>
  <c r="G3"/>
  <c r="F3"/>
  <c r="G33"/>
</calcChain>
</file>

<file path=xl/sharedStrings.xml><?xml version="1.0" encoding="utf-8"?>
<sst xmlns="http://schemas.openxmlformats.org/spreadsheetml/2006/main" count="31" uniqueCount="28">
  <si>
    <t>Year</t>
  </si>
  <si>
    <t>Household in Thousands</t>
  </si>
  <si>
    <t>Real Spending</t>
  </si>
  <si>
    <t>Spending  in Thousands</t>
  </si>
  <si>
    <t>Spending Per Household</t>
  </si>
  <si>
    <t>1980</t>
  </si>
  <si>
    <t>1984</t>
  </si>
  <si>
    <t>Spending in 2010 $</t>
  </si>
  <si>
    <t>Spending in Thousands</t>
  </si>
  <si>
    <t>1988</t>
  </si>
  <si>
    <t>1995</t>
  </si>
  <si>
    <t>Source: Census http://www.census.gov/population/www/socdemo/hh-fam.html#ht</t>
  </si>
  <si>
    <t>OMB: http://www.whitehouse.gov/omb/budget/Historicals/</t>
  </si>
  <si>
    <t>2009</t>
  </si>
  <si>
    <t>2008</t>
  </si>
  <si>
    <t>2007</t>
  </si>
  <si>
    <t>2006</t>
  </si>
  <si>
    <t>Source: US Census Bureau, table H-1 http://www.census.gov/hhes/www/income/data/historical/household/index.html</t>
  </si>
  <si>
    <t>Government Spending in 2010 Dollars</t>
  </si>
  <si>
    <t>Thousands of Number of Households</t>
  </si>
  <si>
    <t>Evolution of Spending per Household</t>
  </si>
  <si>
    <t>Median income (dollars)</t>
  </si>
  <si>
    <t>Mean income (dollars)</t>
  </si>
  <si>
    <t>Value</t>
  </si>
  <si>
    <t xml:space="preserve">Standard error </t>
  </si>
  <si>
    <t>Mean income per household</t>
  </si>
  <si>
    <t>Mean Household Income</t>
  </si>
  <si>
    <t>Government Spending as a Percentage of Household Income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</si>
</sst>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&quot;$&quot;#,##0"/>
    <numFmt numFmtId="166" formatCode="#,##0.00000_);\(#,##0.00000\)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indexed="8"/>
      <name val="Courier New"/>
      <family val="3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5" fillId="0" borderId="0"/>
    <xf numFmtId="0" fontId="4" fillId="0" borderId="0"/>
  </cellStyleXfs>
  <cellXfs count="49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2" fillId="2" borderId="0" xfId="1" applyFont="1" applyFill="1" applyAlignment="1">
      <alignment horizontal="left"/>
    </xf>
    <xf numFmtId="3" fontId="2" fillId="2" borderId="0" xfId="1" applyNumberFormat="1" applyFont="1" applyFill="1" applyBorder="1" applyAlignment="1"/>
    <xf numFmtId="164" fontId="2" fillId="0" borderId="0" xfId="2" applyNumberFormat="1" applyFont="1" applyBorder="1" applyAlignment="1" applyProtection="1">
      <alignment horizontal="right" wrapText="1"/>
    </xf>
    <xf numFmtId="3" fontId="6" fillId="0" borderId="0" xfId="0" applyNumberFormat="1" applyFont="1"/>
    <xf numFmtId="3" fontId="7" fillId="0" borderId="0" xfId="0" applyNumberFormat="1" applyFont="1"/>
    <xf numFmtId="0" fontId="2" fillId="2" borderId="0" xfId="1" applyFont="1" applyFill="1" applyAlignment="1"/>
    <xf numFmtId="0" fontId="2" fillId="2" borderId="0" xfId="1" applyFont="1" applyFill="1" applyBorder="1" applyAlignment="1">
      <alignment horizontal="left"/>
    </xf>
    <xf numFmtId="3" fontId="3" fillId="0" borderId="0" xfId="1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3" fontId="6" fillId="0" borderId="0" xfId="0" applyNumberFormat="1" applyFont="1" applyBorder="1"/>
    <xf numFmtId="4" fontId="6" fillId="0" borderId="0" xfId="0" applyNumberFormat="1" applyFont="1" applyBorder="1"/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/>
    <xf numFmtId="3" fontId="6" fillId="3" borderId="0" xfId="0" applyNumberFormat="1" applyFont="1" applyFill="1" applyBorder="1"/>
    <xf numFmtId="165" fontId="6" fillId="3" borderId="5" xfId="0" applyNumberFormat="1" applyFont="1" applyFill="1" applyBorder="1"/>
    <xf numFmtId="0" fontId="6" fillId="3" borderId="6" xfId="0" applyFont="1" applyFill="1" applyBorder="1"/>
    <xf numFmtId="3" fontId="6" fillId="3" borderId="7" xfId="0" applyNumberFormat="1" applyFont="1" applyFill="1" applyBorder="1"/>
    <xf numFmtId="49" fontId="0" fillId="0" borderId="0" xfId="0" applyNumberFormat="1"/>
    <xf numFmtId="37" fontId="0" fillId="0" borderId="0" xfId="0" applyNumberFormat="1"/>
    <xf numFmtId="0" fontId="0" fillId="0" borderId="0" xfId="0" applyNumberFormat="1"/>
    <xf numFmtId="164" fontId="1" fillId="0" borderId="9" xfId="0" applyNumberFormat="1" applyFont="1" applyBorder="1" applyAlignment="1" applyProtection="1">
      <alignment horizontal="right" wrapText="1"/>
    </xf>
    <xf numFmtId="2" fontId="0" fillId="0" borderId="0" xfId="0" applyNumberFormat="1"/>
    <xf numFmtId="2" fontId="1" fillId="0" borderId="9" xfId="0" applyNumberFormat="1" applyFont="1" applyBorder="1" applyAlignment="1" applyProtection="1">
      <alignment horizontal="right" wrapText="1"/>
    </xf>
    <xf numFmtId="166" fontId="0" fillId="0" borderId="0" xfId="0" applyNumberFormat="1"/>
    <xf numFmtId="3" fontId="8" fillId="0" borderId="0" xfId="0" applyNumberFormat="1" applyFont="1" applyProtection="1"/>
    <xf numFmtId="0" fontId="8" fillId="0" borderId="0" xfId="0" applyNumberFormat="1" applyFont="1" applyProtection="1"/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right" wrapText="1"/>
    </xf>
    <xf numFmtId="0" fontId="0" fillId="4" borderId="13" xfId="0" applyFill="1" applyBorder="1" applyAlignment="1">
      <alignment horizontal="right" wrapText="1"/>
    </xf>
    <xf numFmtId="0" fontId="0" fillId="4" borderId="0" xfId="0" applyFill="1" applyBorder="1" applyAlignment="1">
      <alignment horizontal="right" wrapText="1"/>
    </xf>
    <xf numFmtId="0" fontId="6" fillId="6" borderId="14" xfId="0" applyFont="1" applyFill="1" applyBorder="1"/>
    <xf numFmtId="0" fontId="2" fillId="5" borderId="14" xfId="1" applyFont="1" applyFill="1" applyBorder="1" applyAlignment="1">
      <alignment horizontal="left"/>
    </xf>
    <xf numFmtId="3" fontId="2" fillId="5" borderId="14" xfId="1" applyNumberFormat="1" applyFont="1" applyFill="1" applyBorder="1" applyAlignment="1"/>
    <xf numFmtId="164" fontId="2" fillId="6" borderId="14" xfId="2" applyNumberFormat="1" applyFont="1" applyFill="1" applyBorder="1" applyAlignment="1" applyProtection="1">
      <alignment horizontal="right" wrapText="1"/>
    </xf>
    <xf numFmtId="3" fontId="6" fillId="6" borderId="14" xfId="0" applyNumberFormat="1" applyFont="1" applyFill="1" applyBorder="1"/>
    <xf numFmtId="3" fontId="7" fillId="6" borderId="14" xfId="0" applyNumberFormat="1" applyFont="1" applyFill="1" applyBorder="1"/>
    <xf numFmtId="165" fontId="6" fillId="6" borderId="14" xfId="0" applyNumberFormat="1" applyFont="1" applyFill="1" applyBorder="1"/>
    <xf numFmtId="0" fontId="6" fillId="0" borderId="0" xfId="0" applyFont="1" applyAlignment="1">
      <alignment wrapText="1"/>
    </xf>
    <xf numFmtId="3" fontId="8" fillId="6" borderId="14" xfId="0" applyNumberFormat="1" applyFont="1" applyFill="1" applyBorder="1" applyProtection="1"/>
    <xf numFmtId="165" fontId="6" fillId="7" borderId="5" xfId="0" applyNumberFormat="1" applyFont="1" applyFill="1" applyBorder="1"/>
    <xf numFmtId="165" fontId="6" fillId="7" borderId="8" xfId="0" applyNumberFormat="1" applyFont="1" applyFill="1" applyBorder="1"/>
    <xf numFmtId="165" fontId="6" fillId="0" borderId="0" xfId="0" applyNumberFormat="1" applyFont="1"/>
  </cellXfs>
  <cellStyles count="4">
    <cellStyle name="Normal" xfId="0" builtinId="0"/>
    <cellStyle name="Normal 18" xfId="3"/>
    <cellStyle name="Normal 6" xfId="1"/>
    <cellStyle name="Normal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The Rapid Expansion of Federal Spending Per Household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002924634420698"/>
          <c:y val="9.2284417549167927E-2"/>
          <c:w val="0.84799273167777101"/>
          <c:h val="0.7158665983696062"/>
        </c:manualLayout>
      </c:layout>
      <c:lineChart>
        <c:grouping val="standard"/>
        <c:ser>
          <c:idx val="0"/>
          <c:order val="0"/>
          <c:spPr>
            <a:ln w="44450">
              <a:solidFill>
                <a:srgbClr val="C00000"/>
              </a:solidFill>
            </a:ln>
          </c:spPr>
          <c:marker>
            <c:symbol val="none"/>
          </c:marker>
          <c:dPt>
            <c:idx val="16"/>
            <c:marker>
              <c:symbol val="circle"/>
              <c:size val="7"/>
            </c:marker>
            <c:spPr>
              <a:ln w="44450">
                <a:solidFill>
                  <a:srgbClr val="C00000"/>
                </a:solidFill>
              </a:ln>
            </c:spPr>
          </c:dPt>
          <c:dPt>
            <c:idx val="22"/>
            <c:marker>
              <c:symbol val="circle"/>
              <c:size val="7"/>
            </c:marker>
            <c:spPr>
              <a:ln w="44450">
                <a:solidFill>
                  <a:srgbClr val="C00000"/>
                </a:solidFill>
              </a:ln>
            </c:spPr>
          </c:dPt>
          <c:dPt>
            <c:idx val="25"/>
            <c:marker>
              <c:symbol val="circle"/>
              <c:size val="7"/>
            </c:marker>
            <c:spPr>
              <a:ln w="44450">
                <a:solidFill>
                  <a:srgbClr val="C00000"/>
                </a:solidFill>
              </a:ln>
            </c:spPr>
          </c:dPt>
          <c:dLbls>
            <c:dLbl>
              <c:idx val="16"/>
              <c:layout>
                <c:manualLayout>
                  <c:x val="-4.5421245421245419E-2"/>
                  <c:y val="5.2445789208270296E-2"/>
                </c:manualLayout>
              </c:layout>
              <c:tx>
                <c:rich>
                  <a:bodyPr/>
                  <a:lstStyle/>
                  <a:p>
                    <a:pPr>
                      <a:defRPr sz="1400" b="1"/>
                    </a:pPr>
                    <a:r>
                      <a:rPr lang="en-US" sz="1400" b="1"/>
                      <a:t>2001:</a:t>
                    </a:r>
                  </a:p>
                  <a:p>
                    <a:pPr>
                      <a:defRPr sz="1400" b="1"/>
                    </a:pPr>
                    <a:r>
                      <a:rPr lang="en-US" sz="1400" b="1"/>
                      <a:t> $21,891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showVal val="1"/>
              <c:showCatName val="1"/>
              <c:showSerName val="1"/>
            </c:dLbl>
            <c:dLbl>
              <c:idx val="22"/>
              <c:layout>
                <c:manualLayout>
                  <c:x val="-3.9560439560439455E-2"/>
                  <c:y val="5.2445789208270262E-2"/>
                </c:manualLayout>
              </c:layout>
              <c:tx>
                <c:rich>
                  <a:bodyPr/>
                  <a:lstStyle/>
                  <a:p>
                    <a:pPr>
                      <a:defRPr sz="1400" b="1"/>
                    </a:pPr>
                    <a:r>
                      <a:rPr lang="en-US" sz="1400" b="1"/>
                      <a:t>2007:</a:t>
                    </a:r>
                  </a:p>
                  <a:p>
                    <a:pPr>
                      <a:defRPr sz="1400" b="1"/>
                    </a:pPr>
                    <a:r>
                      <a:rPr lang="en-US" sz="1400" b="1"/>
                      <a:t>$25,596</a:t>
                    </a:r>
                  </a:p>
                </c:rich>
              </c:tx>
              <c:numFmt formatCode="&quot;$&quot;#,##0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  <c:showVal val="1"/>
              <c:showCatName val="1"/>
              <c:showSerName val="1"/>
            </c:dLbl>
            <c:dLbl>
              <c:idx val="25"/>
              <c:layout>
                <c:manualLayout>
                  <c:x val="-7.326007326007326E-3"/>
                  <c:y val="4.236006051437216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="1"/>
                      <a:t>2010:</a:t>
                    </a:r>
                  </a:p>
                  <a:p>
                    <a:pPr>
                      <a:defRPr/>
                    </a:pPr>
                    <a:r>
                      <a:rPr lang="en-US" sz="1400" b="1"/>
                      <a:t> $30,174</a:t>
                    </a:r>
                  </a:p>
                </c:rich>
              </c:tx>
              <c:numFmt formatCode="&quot;$&quot;#,##0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showVal val="1"/>
              <c:showCatName val="1"/>
            </c:dLbl>
            <c:delete val="1"/>
          </c:dLbls>
          <c:cat>
            <c:strRef>
              <c:f>[1]Sheet1!$C$8:$C$33</c:f>
              <c:strCache>
                <c:ptCount val="2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</c:strCache>
            </c:strRef>
          </c:cat>
          <c:val>
            <c:numRef>
              <c:f>[1]Sheet1!$K$8:$K$33</c:f>
              <c:numCache>
                <c:formatCode>General</c:formatCode>
                <c:ptCount val="26"/>
                <c:pt idx="0">
                  <c:v>19878.095150307068</c:v>
                </c:pt>
                <c:pt idx="1">
                  <c:v>19915.666191865064</c:v>
                </c:pt>
                <c:pt idx="2">
                  <c:v>19462.66721800646</c:v>
                </c:pt>
                <c:pt idx="3">
                  <c:v>19647.288779566468</c:v>
                </c:pt>
                <c:pt idx="4">
                  <c:v>20056.016374017021</c:v>
                </c:pt>
                <c:pt idx="5">
                  <c:v>20880.156834177855</c:v>
                </c:pt>
                <c:pt idx="6">
                  <c:v>21043.981677835269</c:v>
                </c:pt>
                <c:pt idx="7">
                  <c:v>21060.113516395071</c:v>
                </c:pt>
                <c:pt idx="8">
                  <c:v>21083.52519030137</c:v>
                </c:pt>
                <c:pt idx="9">
                  <c:v>21092.197266932351</c:v>
                </c:pt>
                <c:pt idx="10">
                  <c:v>21018.284675219718</c:v>
                </c:pt>
                <c:pt idx="11">
                  <c:v>21184.016381101512</c:v>
                </c:pt>
                <c:pt idx="12">
                  <c:v>20932.903046981726</c:v>
                </c:pt>
                <c:pt idx="13">
                  <c:v>21125.936329588014</c:v>
                </c:pt>
                <c:pt idx="14">
                  <c:v>21487.57148083255</c:v>
                </c:pt>
                <c:pt idx="15">
                  <c:v>21966.47724559476</c:v>
                </c:pt>
                <c:pt idx="16">
                  <c:v>21890.97025201231</c:v>
                </c:pt>
                <c:pt idx="17">
                  <c:v>22836.857370284637</c:v>
                </c:pt>
                <c:pt idx="18">
                  <c:v>23426.912777008929</c:v>
                </c:pt>
                <c:pt idx="19">
                  <c:v>24164.285714285714</c:v>
                </c:pt>
                <c:pt idx="20">
                  <c:v>24950.813018889567</c:v>
                </c:pt>
                <c:pt idx="21">
                  <c:v>25556.021821233742</c:v>
                </c:pt>
                <c:pt idx="22">
                  <c:v>25595.848669522718</c:v>
                </c:pt>
                <c:pt idx="23">
                  <c:v>28387.693414281192</c:v>
                </c:pt>
                <c:pt idx="24">
                  <c:v>32933.666720714114</c:v>
                </c:pt>
                <c:pt idx="25">
                  <c:v>30173.755517566911</c:v>
                </c:pt>
              </c:numCache>
            </c:numRef>
          </c:val>
        </c:ser>
        <c:dLbls/>
        <c:hiLowLines/>
        <c:marker val="1"/>
        <c:axId val="53360128"/>
        <c:axId val="53362048"/>
      </c:lineChart>
      <c:catAx>
        <c:axId val="53360128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100" b="0" i="1"/>
                  <a:t>Source: Census Bureau, Congressional Budget Office</a:t>
                </a:r>
              </a:p>
              <a:p>
                <a:pPr algn="r">
                  <a:defRPr/>
                </a:pPr>
                <a:r>
                  <a:rPr lang="en-US" sz="1100" b="0" i="1"/>
                  <a:t>Produced by: Veronique de Rugy, Mercatus Center at George Mason University</a:t>
                </a:r>
              </a:p>
            </c:rich>
          </c:tx>
          <c:layout>
            <c:manualLayout>
              <c:xMode val="edge"/>
              <c:yMode val="edge"/>
              <c:x val="0.40535525367021424"/>
              <c:y val="0.92536560766515386"/>
            </c:manualLayout>
          </c:layout>
        </c:title>
        <c:numFmt formatCode="General" sourceLinked="1"/>
        <c:majorTickMark val="none"/>
        <c:tickLblPos val="nextTo"/>
        <c:txPr>
          <a:bodyPr rot="-2940000"/>
          <a:lstStyle/>
          <a:p>
            <a:pPr>
              <a:defRPr sz="1400"/>
            </a:pPr>
            <a:endParaRPr lang="en-US"/>
          </a:p>
        </c:txPr>
        <c:crossAx val="53362048"/>
        <c:crosses val="autoZero"/>
        <c:auto val="1"/>
        <c:lblAlgn val="ctr"/>
        <c:lblOffset val="100"/>
      </c:catAx>
      <c:valAx>
        <c:axId val="533620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Real 2010 Dollars</a:t>
                </a:r>
              </a:p>
            </c:rich>
          </c:tx>
          <c:layout>
            <c:manualLayout>
              <c:xMode val="edge"/>
              <c:yMode val="edge"/>
              <c:x val="5.8608058608058608E-3"/>
              <c:y val="0.28183639677415517"/>
            </c:manualLayout>
          </c:layout>
        </c:title>
        <c:numFmt formatCode="&quot;$&quot;#,##0" sourceLinked="0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336012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-34428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ebnam/AppData/Local/Microsoft/Windows/Temporary%20Internet%20Files/Content.Outlook/ZHO55P0L/Spending%20per%20Househol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ending per Household"/>
      <sheetName val="Spending Household2010"/>
      <sheetName val="Sheet1"/>
      <sheetName val="Sheet2"/>
      <sheetName val="Sheet3"/>
    </sheetNames>
    <sheetDataSet>
      <sheetData sheetId="0" refreshError="1"/>
      <sheetData sheetId="1" refreshError="1"/>
      <sheetData sheetId="2">
        <row r="8">
          <cell r="C8">
            <v>1985</v>
          </cell>
          <cell r="K8">
            <v>19878.095150307068</v>
          </cell>
        </row>
        <row r="9">
          <cell r="C9">
            <v>1986</v>
          </cell>
          <cell r="K9">
            <v>19915.666191865064</v>
          </cell>
        </row>
        <row r="10">
          <cell r="C10">
            <v>1987</v>
          </cell>
          <cell r="K10">
            <v>19462.66721800646</v>
          </cell>
        </row>
        <row r="11">
          <cell r="C11" t="str">
            <v>1988</v>
          </cell>
          <cell r="K11">
            <v>19647.288779566468</v>
          </cell>
        </row>
        <row r="12">
          <cell r="C12">
            <v>1989</v>
          </cell>
          <cell r="K12">
            <v>20056.016374017021</v>
          </cell>
        </row>
        <row r="13">
          <cell r="C13">
            <v>1990</v>
          </cell>
          <cell r="K13">
            <v>20880.156834177855</v>
          </cell>
        </row>
        <row r="14">
          <cell r="C14">
            <v>1991</v>
          </cell>
          <cell r="K14">
            <v>21043.981677835269</v>
          </cell>
        </row>
        <row r="15">
          <cell r="C15">
            <v>1992</v>
          </cell>
          <cell r="K15">
            <v>21060.113516395071</v>
          </cell>
        </row>
        <row r="16">
          <cell r="C16">
            <v>1993</v>
          </cell>
          <cell r="K16">
            <v>21083.52519030137</v>
          </cell>
        </row>
        <row r="17">
          <cell r="C17">
            <v>1994</v>
          </cell>
          <cell r="K17">
            <v>21092.197266932351</v>
          </cell>
        </row>
        <row r="18">
          <cell r="C18" t="str">
            <v>1995</v>
          </cell>
          <cell r="K18">
            <v>21018.284675219718</v>
          </cell>
        </row>
        <row r="19">
          <cell r="C19">
            <v>1996</v>
          </cell>
          <cell r="K19">
            <v>21184.016381101512</v>
          </cell>
        </row>
        <row r="20">
          <cell r="C20">
            <v>1997</v>
          </cell>
          <cell r="K20">
            <v>20932.903046981726</v>
          </cell>
        </row>
        <row r="21">
          <cell r="C21">
            <v>1998</v>
          </cell>
          <cell r="K21">
            <v>21125.936329588014</v>
          </cell>
        </row>
        <row r="22">
          <cell r="C22">
            <v>1999</v>
          </cell>
          <cell r="K22">
            <v>21487.57148083255</v>
          </cell>
        </row>
        <row r="23">
          <cell r="C23">
            <v>2000</v>
          </cell>
          <cell r="K23">
            <v>21966.47724559476</v>
          </cell>
        </row>
        <row r="24">
          <cell r="C24">
            <v>2001</v>
          </cell>
          <cell r="K24">
            <v>21890.97025201231</v>
          </cell>
        </row>
        <row r="25">
          <cell r="C25">
            <v>2002</v>
          </cell>
          <cell r="K25">
            <v>22836.857370284637</v>
          </cell>
        </row>
        <row r="26">
          <cell r="C26">
            <v>2003</v>
          </cell>
          <cell r="K26">
            <v>23426.912777008929</v>
          </cell>
        </row>
        <row r="27">
          <cell r="C27">
            <v>2004</v>
          </cell>
          <cell r="K27">
            <v>24164.285714285714</v>
          </cell>
        </row>
        <row r="28">
          <cell r="C28">
            <v>2005</v>
          </cell>
          <cell r="K28">
            <v>24950.813018889567</v>
          </cell>
        </row>
        <row r="29">
          <cell r="C29">
            <v>2006</v>
          </cell>
          <cell r="K29">
            <v>25556.021821233742</v>
          </cell>
        </row>
        <row r="30">
          <cell r="C30">
            <v>2007</v>
          </cell>
          <cell r="K30">
            <v>25595.848669522718</v>
          </cell>
        </row>
        <row r="31">
          <cell r="C31">
            <v>2008</v>
          </cell>
          <cell r="K31">
            <v>28387.693414281192</v>
          </cell>
        </row>
        <row r="32">
          <cell r="C32">
            <v>2009</v>
          </cell>
          <cell r="K32">
            <v>32933.666720714114</v>
          </cell>
        </row>
        <row r="33">
          <cell r="C33">
            <v>2010</v>
          </cell>
          <cell r="K33">
            <v>30173.755517566911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nsus.gov/apsd/techdoc/cps/cpsmar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7"/>
  <sheetViews>
    <sheetView tabSelected="1" workbookViewId="0">
      <selection activeCell="I4" sqref="I4"/>
    </sheetView>
  </sheetViews>
  <sheetFormatPr defaultRowHeight="15"/>
  <cols>
    <col min="1" max="3" width="9.140625" style="3"/>
    <col min="4" max="4" width="12.7109375" style="3" customWidth="1"/>
    <col min="5" max="5" width="9.140625" style="3"/>
    <col min="6" max="6" width="18.5703125" style="3" customWidth="1"/>
    <col min="7" max="7" width="13.85546875" style="3" customWidth="1"/>
    <col min="8" max="8" width="9.140625" style="3"/>
    <col min="9" max="9" width="11" style="3" bestFit="1" customWidth="1"/>
    <col min="10" max="10" width="15.7109375" style="3" customWidth="1"/>
    <col min="11" max="11" width="11.42578125" style="3" customWidth="1"/>
    <col min="12" max="12" width="22.5703125" style="3" bestFit="1" customWidth="1"/>
    <col min="13" max="13" width="18.140625" style="3" customWidth="1"/>
    <col min="14" max="16384" width="9.140625" style="3"/>
  </cols>
  <sheetData>
    <row r="2" spans="3:13" ht="45" customHeight="1">
      <c r="C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15" t="s">
        <v>7</v>
      </c>
      <c r="J2" s="16" t="s">
        <v>8</v>
      </c>
      <c r="K2" s="17" t="s">
        <v>4</v>
      </c>
      <c r="L2" s="3" t="s">
        <v>26</v>
      </c>
      <c r="M2" s="44" t="s">
        <v>27</v>
      </c>
    </row>
    <row r="3" spans="3:13">
      <c r="C3" s="4" t="s">
        <v>5</v>
      </c>
      <c r="D3" s="5">
        <v>79108</v>
      </c>
      <c r="E3" s="6">
        <v>1368.6</v>
      </c>
      <c r="F3" s="7">
        <f>E3*1000000</f>
        <v>1368600000</v>
      </c>
      <c r="G3" s="8">
        <f>F3/D3</f>
        <v>17300.399453911108</v>
      </c>
    </row>
    <row r="4" spans="3:13">
      <c r="C4" s="4">
        <v>1981</v>
      </c>
      <c r="D4" s="5">
        <v>82368</v>
      </c>
      <c r="E4" s="6">
        <v>1416.2</v>
      </c>
      <c r="F4" s="7">
        <f t="shared" ref="F4:F33" si="0">E4*1000000</f>
        <v>1416200000</v>
      </c>
      <c r="G4" s="8">
        <f t="shared" ref="G4:G33" si="1">F4/D4</f>
        <v>17193.570318570317</v>
      </c>
    </row>
    <row r="5" spans="3:13">
      <c r="C5" s="4">
        <v>1982</v>
      </c>
      <c r="D5" s="5">
        <v>83527</v>
      </c>
      <c r="E5" s="6">
        <v>1452</v>
      </c>
      <c r="F5" s="7">
        <f t="shared" si="0"/>
        <v>1452000000</v>
      </c>
      <c r="G5" s="8">
        <f t="shared" si="1"/>
        <v>17383.600512409161</v>
      </c>
    </row>
    <row r="6" spans="3:13">
      <c r="C6" s="4">
        <v>1983</v>
      </c>
      <c r="D6" s="5">
        <v>83918</v>
      </c>
      <c r="E6" s="6">
        <v>1498.9</v>
      </c>
      <c r="F6" s="7">
        <f t="shared" si="0"/>
        <v>1498900000</v>
      </c>
      <c r="G6" s="8">
        <f t="shared" si="1"/>
        <v>17861.483829452562</v>
      </c>
    </row>
    <row r="7" spans="3:13">
      <c r="C7" s="4" t="s">
        <v>6</v>
      </c>
      <c r="D7" s="5">
        <v>85407</v>
      </c>
      <c r="E7" s="6">
        <v>1501</v>
      </c>
      <c r="F7" s="7">
        <f t="shared" si="0"/>
        <v>1501000000</v>
      </c>
      <c r="G7" s="8">
        <f t="shared" si="1"/>
        <v>17574.671865303782</v>
      </c>
      <c r="I7" s="15"/>
      <c r="J7" s="16"/>
      <c r="K7" s="17"/>
    </row>
    <row r="8" spans="3:13" s="37" customFormat="1">
      <c r="C8" s="38">
        <v>1985</v>
      </c>
      <c r="D8" s="39">
        <v>86789</v>
      </c>
      <c r="E8" s="40">
        <v>1612.7</v>
      </c>
      <c r="F8" s="41">
        <f t="shared" si="0"/>
        <v>1612700000</v>
      </c>
      <c r="G8" s="42">
        <f t="shared" si="1"/>
        <v>18581.847930037216</v>
      </c>
      <c r="I8" s="37">
        <v>1725.2</v>
      </c>
      <c r="J8" s="41">
        <f>I8*1000000</f>
        <v>1725200000</v>
      </c>
      <c r="K8" s="43">
        <f>J8/D8</f>
        <v>19878.095150307068</v>
      </c>
      <c r="L8" s="45">
        <v>55255.22027761014</v>
      </c>
      <c r="M8" s="37">
        <f>K8/L8</f>
        <v>0.35975053669927787</v>
      </c>
    </row>
    <row r="9" spans="3:13">
      <c r="C9" s="4">
        <v>1986</v>
      </c>
      <c r="D9" s="5">
        <v>88458</v>
      </c>
      <c r="E9" s="6">
        <v>1645.2</v>
      </c>
      <c r="F9" s="7">
        <f t="shared" si="0"/>
        <v>1645200000</v>
      </c>
      <c r="G9" s="8">
        <f t="shared" si="1"/>
        <v>18598.656989757852</v>
      </c>
      <c r="I9" s="18">
        <v>1761.7</v>
      </c>
      <c r="J9" s="19">
        <f t="shared" ref="J9:J33" si="2">I9*1000000</f>
        <v>1761700000</v>
      </c>
      <c r="K9" s="20">
        <f t="shared" ref="K9:K33" si="3">J9/D9</f>
        <v>19915.666191865064</v>
      </c>
      <c r="L9" s="30">
        <v>57433.817427385889</v>
      </c>
      <c r="M9" s="37">
        <f>K9/L9</f>
        <v>0.34675853154014402</v>
      </c>
    </row>
    <row r="10" spans="3:13">
      <c r="C10" s="4">
        <v>1987</v>
      </c>
      <c r="D10" s="5">
        <v>89479</v>
      </c>
      <c r="E10" s="6">
        <v>1616.8</v>
      </c>
      <c r="F10" s="7">
        <f t="shared" si="0"/>
        <v>1616800000</v>
      </c>
      <c r="G10" s="8">
        <f t="shared" si="1"/>
        <v>18069.044133260319</v>
      </c>
      <c r="I10" s="18">
        <v>1741.5</v>
      </c>
      <c r="J10" s="19">
        <f t="shared" si="2"/>
        <v>1741500000</v>
      </c>
      <c r="K10" s="20">
        <f t="shared" si="3"/>
        <v>19462.66721800646</v>
      </c>
      <c r="L10" s="30">
        <v>58538.70412844036</v>
      </c>
      <c r="M10" s="37">
        <f t="shared" ref="M10:M32" si="4">K10/L10</f>
        <v>0.33247519752578097</v>
      </c>
    </row>
    <row r="11" spans="3:13">
      <c r="C11" s="4" t="s">
        <v>9</v>
      </c>
      <c r="D11" s="5">
        <v>91066</v>
      </c>
      <c r="E11" s="6">
        <v>1663.7</v>
      </c>
      <c r="F11" s="7">
        <f t="shared" si="0"/>
        <v>1663700000</v>
      </c>
      <c r="G11" s="8">
        <f t="shared" si="1"/>
        <v>18269.167417038192</v>
      </c>
      <c r="I11" s="18">
        <v>1789.2</v>
      </c>
      <c r="J11" s="19">
        <f t="shared" si="2"/>
        <v>1789200000</v>
      </c>
      <c r="K11" s="20">
        <f t="shared" si="3"/>
        <v>19647.288779566468</v>
      </c>
      <c r="L11" s="30">
        <v>59266.344026548664</v>
      </c>
      <c r="M11" s="37">
        <f t="shared" si="4"/>
        <v>0.33150836452414484</v>
      </c>
    </row>
    <row r="12" spans="3:13">
      <c r="C12" s="4">
        <v>1989</v>
      </c>
      <c r="D12" s="5">
        <v>92830</v>
      </c>
      <c r="E12" s="6">
        <v>1724.1</v>
      </c>
      <c r="F12" s="7">
        <f t="shared" si="0"/>
        <v>1724100000</v>
      </c>
      <c r="G12" s="8">
        <f t="shared" si="1"/>
        <v>18572.659700527845</v>
      </c>
      <c r="I12" s="18">
        <v>1861.8</v>
      </c>
      <c r="J12" s="19">
        <f t="shared" si="2"/>
        <v>1861800000</v>
      </c>
      <c r="K12" s="20">
        <f t="shared" si="3"/>
        <v>20056.016374017021</v>
      </c>
      <c r="L12" s="30">
        <v>60995.758218451752</v>
      </c>
      <c r="M12" s="37">
        <f t="shared" si="4"/>
        <v>0.32881001826697354</v>
      </c>
    </row>
    <row r="13" spans="3:13">
      <c r="C13" s="4">
        <v>1990</v>
      </c>
      <c r="D13" s="5">
        <v>93347</v>
      </c>
      <c r="E13" s="6">
        <v>1831.9</v>
      </c>
      <c r="F13" s="7">
        <f t="shared" si="0"/>
        <v>1831900000</v>
      </c>
      <c r="G13" s="8">
        <f t="shared" si="1"/>
        <v>19624.626393992308</v>
      </c>
      <c r="I13" s="18">
        <v>1949.1000000000001</v>
      </c>
      <c r="J13" s="19">
        <f t="shared" si="2"/>
        <v>1949100000.0000002</v>
      </c>
      <c r="K13" s="20">
        <f t="shared" si="3"/>
        <v>20880.156834177855</v>
      </c>
      <c r="L13" s="30">
        <v>59504.772727272721</v>
      </c>
      <c r="M13" s="37">
        <f t="shared" si="4"/>
        <v>0.35089885864916326</v>
      </c>
    </row>
    <row r="14" spans="3:13">
      <c r="C14" s="4">
        <v>1991</v>
      </c>
      <c r="D14" s="5">
        <v>94312</v>
      </c>
      <c r="E14" s="6">
        <v>1849</v>
      </c>
      <c r="F14" s="7">
        <f t="shared" si="0"/>
        <v>1849000000</v>
      </c>
      <c r="G14" s="8">
        <f t="shared" si="1"/>
        <v>19605.140385104758</v>
      </c>
      <c r="I14" s="18">
        <v>1984.7</v>
      </c>
      <c r="J14" s="19">
        <f t="shared" si="2"/>
        <v>1984700000</v>
      </c>
      <c r="K14" s="20">
        <f t="shared" si="3"/>
        <v>21043.981677835269</v>
      </c>
      <c r="L14" s="30">
        <v>58241.979522184301</v>
      </c>
      <c r="M14" s="37">
        <f t="shared" si="4"/>
        <v>0.36131982206785468</v>
      </c>
    </row>
    <row r="15" spans="3:13">
      <c r="C15" s="4">
        <v>1992</v>
      </c>
      <c r="D15" s="5">
        <v>95669</v>
      </c>
      <c r="E15" s="6">
        <v>1857.9</v>
      </c>
      <c r="F15" s="7">
        <f t="shared" si="0"/>
        <v>1857900000</v>
      </c>
      <c r="G15" s="8">
        <f t="shared" si="1"/>
        <v>19420.083830707961</v>
      </c>
      <c r="I15" s="18">
        <v>2014.8</v>
      </c>
      <c r="J15" s="19">
        <f t="shared" si="2"/>
        <v>2014800000</v>
      </c>
      <c r="K15" s="20">
        <f t="shared" si="3"/>
        <v>21060.113516395071</v>
      </c>
      <c r="L15" s="30">
        <v>58176.890156918686</v>
      </c>
      <c r="M15" s="37">
        <f t="shared" si="4"/>
        <v>0.36200136273338596</v>
      </c>
    </row>
    <row r="16" spans="3:13">
      <c r="C16" s="4">
        <v>1993</v>
      </c>
      <c r="D16" s="5">
        <v>96426</v>
      </c>
      <c r="E16" s="6">
        <v>1845.5</v>
      </c>
      <c r="F16" s="7">
        <f t="shared" si="0"/>
        <v>1845500000</v>
      </c>
      <c r="G16" s="8">
        <f t="shared" si="1"/>
        <v>19139.028892622322</v>
      </c>
      <c r="I16" s="18">
        <v>2033</v>
      </c>
      <c r="J16" s="19">
        <f t="shared" si="2"/>
        <v>2033000000</v>
      </c>
      <c r="K16" s="20">
        <f t="shared" si="3"/>
        <v>21083.52519030137</v>
      </c>
      <c r="L16" s="30">
        <v>60556.009280742459</v>
      </c>
      <c r="M16" s="37">
        <f t="shared" si="4"/>
        <v>0.34816569719045515</v>
      </c>
    </row>
    <row r="17" spans="2:14">
      <c r="C17" s="4">
        <v>1994</v>
      </c>
      <c r="D17" s="5">
        <v>97107</v>
      </c>
      <c r="E17" s="6">
        <v>1878.9</v>
      </c>
      <c r="F17" s="7">
        <f t="shared" si="0"/>
        <v>1878900000</v>
      </c>
      <c r="G17" s="8">
        <f t="shared" si="1"/>
        <v>19348.759615681669</v>
      </c>
      <c r="I17" s="18">
        <v>2048.1999999999998</v>
      </c>
      <c r="J17" s="19">
        <f t="shared" si="2"/>
        <v>2048199999.9999998</v>
      </c>
      <c r="K17" s="20">
        <f t="shared" si="3"/>
        <v>21092.197266932351</v>
      </c>
      <c r="L17" s="30">
        <v>61730.554293502952</v>
      </c>
      <c r="M17" s="37">
        <f t="shared" si="4"/>
        <v>0.34168164385253663</v>
      </c>
    </row>
    <row r="18" spans="2:14">
      <c r="C18" s="9" t="s">
        <v>10</v>
      </c>
      <c r="D18" s="5">
        <v>98990</v>
      </c>
      <c r="E18" s="6">
        <v>1896.6</v>
      </c>
      <c r="F18" s="7">
        <f t="shared" si="0"/>
        <v>1896600000</v>
      </c>
      <c r="G18" s="8">
        <f t="shared" si="1"/>
        <v>19159.511061723406</v>
      </c>
      <c r="I18" s="18">
        <v>2080.6</v>
      </c>
      <c r="J18" s="19">
        <f t="shared" si="2"/>
        <v>2080600000</v>
      </c>
      <c r="K18" s="20">
        <f t="shared" si="3"/>
        <v>21018.284675219718</v>
      </c>
      <c r="L18" s="30">
        <v>62801.55279503105</v>
      </c>
      <c r="M18" s="37">
        <f t="shared" si="4"/>
        <v>0.3346777864524827</v>
      </c>
    </row>
    <row r="19" spans="2:14">
      <c r="C19" s="4">
        <v>1996</v>
      </c>
      <c r="D19" s="5">
        <v>99627</v>
      </c>
      <c r="E19" s="6">
        <v>1906.8</v>
      </c>
      <c r="F19" s="7">
        <f t="shared" si="0"/>
        <v>1906800000</v>
      </c>
      <c r="G19" s="8">
        <f t="shared" si="1"/>
        <v>19139.389924418079</v>
      </c>
      <c r="I19" s="18">
        <v>2110.5000000000005</v>
      </c>
      <c r="J19" s="19">
        <f t="shared" si="2"/>
        <v>2110500000.0000005</v>
      </c>
      <c r="K19" s="20">
        <f t="shared" si="3"/>
        <v>21184.016381101512</v>
      </c>
      <c r="L19" s="30">
        <v>64147.55834053587</v>
      </c>
      <c r="M19" s="37">
        <f t="shared" si="4"/>
        <v>0.33023885755157406</v>
      </c>
    </row>
    <row r="20" spans="2:14">
      <c r="C20" s="4">
        <v>1997</v>
      </c>
      <c r="D20" s="5">
        <v>101018</v>
      </c>
      <c r="E20" s="6">
        <v>1916.1</v>
      </c>
      <c r="F20" s="7">
        <f t="shared" si="0"/>
        <v>1916100000</v>
      </c>
      <c r="G20" s="8">
        <f t="shared" si="1"/>
        <v>18967.9067096953</v>
      </c>
      <c r="I20" s="18">
        <v>2114.6</v>
      </c>
      <c r="J20" s="19">
        <f t="shared" si="2"/>
        <v>2114600000</v>
      </c>
      <c r="K20" s="20">
        <f t="shared" si="3"/>
        <v>20932.903046981726</v>
      </c>
      <c r="L20" s="30">
        <v>66213.959390862947</v>
      </c>
      <c r="M20" s="37">
        <f t="shared" si="4"/>
        <v>0.31614033112586098</v>
      </c>
    </row>
    <row r="21" spans="2:14">
      <c r="C21" s="4">
        <v>1998</v>
      </c>
      <c r="D21" s="5">
        <v>102528</v>
      </c>
      <c r="E21" s="6">
        <v>1958.8</v>
      </c>
      <c r="F21" s="7">
        <f t="shared" si="0"/>
        <v>1958800000</v>
      </c>
      <c r="G21" s="8">
        <f t="shared" si="1"/>
        <v>19105.024968789014</v>
      </c>
      <c r="I21" s="18">
        <v>2166</v>
      </c>
      <c r="J21" s="19">
        <f t="shared" si="2"/>
        <v>2166000000</v>
      </c>
      <c r="K21" s="20">
        <f t="shared" si="3"/>
        <v>21125.936329588014</v>
      </c>
      <c r="L21" s="30">
        <v>68144.868585732169</v>
      </c>
      <c r="M21" s="37">
        <f t="shared" si="4"/>
        <v>0.31001507183200083</v>
      </c>
    </row>
    <row r="22" spans="2:14">
      <c r="C22" s="4">
        <v>1999</v>
      </c>
      <c r="D22" s="5">
        <v>103874</v>
      </c>
      <c r="E22" s="6">
        <v>1989.5</v>
      </c>
      <c r="F22" s="7">
        <f t="shared" si="0"/>
        <v>1989500000</v>
      </c>
      <c r="G22" s="8">
        <f t="shared" si="1"/>
        <v>19153.012303367541</v>
      </c>
      <c r="I22" s="18">
        <v>2232.0000000000005</v>
      </c>
      <c r="J22" s="19">
        <f t="shared" si="2"/>
        <v>2232000000.0000005</v>
      </c>
      <c r="K22" s="20">
        <f t="shared" si="3"/>
        <v>21487.57148083255</v>
      </c>
      <c r="L22" s="30">
        <v>70462.423375561921</v>
      </c>
      <c r="M22" s="37">
        <f t="shared" si="4"/>
        <v>0.30495078726294506</v>
      </c>
    </row>
    <row r="23" spans="2:14">
      <c r="C23" s="4">
        <v>2000</v>
      </c>
      <c r="D23" s="5">
        <v>104705</v>
      </c>
      <c r="E23" s="6">
        <v>2040.6</v>
      </c>
      <c r="F23" s="7">
        <f t="shared" si="0"/>
        <v>2040600000</v>
      </c>
      <c r="G23" s="8">
        <f t="shared" si="1"/>
        <v>19489.040637982904</v>
      </c>
      <c r="I23" s="18">
        <v>2299.9999999999995</v>
      </c>
      <c r="J23" s="19">
        <f t="shared" si="2"/>
        <v>2299999999.9999995</v>
      </c>
      <c r="K23" s="20">
        <f t="shared" si="3"/>
        <v>21966.47724559476</v>
      </c>
      <c r="L23" s="30">
        <v>71164.590747330963</v>
      </c>
      <c r="M23" s="37">
        <f t="shared" si="4"/>
        <v>0.30867144762465476</v>
      </c>
    </row>
    <row r="24" spans="2:14">
      <c r="C24" s="4">
        <v>2001</v>
      </c>
      <c r="D24" s="5">
        <v>108209</v>
      </c>
      <c r="E24" s="6">
        <v>2072.6999999999998</v>
      </c>
      <c r="F24" s="7">
        <f t="shared" si="0"/>
        <v>2072699999.9999998</v>
      </c>
      <c r="G24" s="8">
        <f t="shared" si="1"/>
        <v>19154.598970510768</v>
      </c>
      <c r="I24" s="18">
        <v>2368.8000000000002</v>
      </c>
      <c r="J24" s="19">
        <f t="shared" si="2"/>
        <v>2368800000</v>
      </c>
      <c r="K24" s="20">
        <f t="shared" si="3"/>
        <v>21890.97025201231</v>
      </c>
      <c r="L24" s="30">
        <v>70521.230769230766</v>
      </c>
      <c r="M24" s="37">
        <f t="shared" si="4"/>
        <v>0.31041673568697264</v>
      </c>
    </row>
    <row r="25" spans="2:14">
      <c r="C25" s="4">
        <v>2002</v>
      </c>
      <c r="D25" s="5">
        <v>109297</v>
      </c>
      <c r="E25" s="6">
        <v>2201.3000000000002</v>
      </c>
      <c r="F25" s="7">
        <f t="shared" si="0"/>
        <v>2201300000</v>
      </c>
      <c r="G25" s="8">
        <f t="shared" si="1"/>
        <v>20140.534506894059</v>
      </c>
      <c r="I25" s="18">
        <v>2496</v>
      </c>
      <c r="J25" s="19">
        <f t="shared" si="2"/>
        <v>2496000000</v>
      </c>
      <c r="K25" s="20">
        <f t="shared" si="3"/>
        <v>22836.857370284637</v>
      </c>
      <c r="L25" s="30">
        <v>68975.700227100679</v>
      </c>
      <c r="M25" s="37">
        <f t="shared" si="4"/>
        <v>0.33108554599800921</v>
      </c>
    </row>
    <row r="26" spans="2:14">
      <c r="C26" s="4">
        <v>2003</v>
      </c>
      <c r="D26" s="5">
        <v>111278</v>
      </c>
      <c r="E26" s="6">
        <v>2303.9</v>
      </c>
      <c r="F26" s="7">
        <f t="shared" si="0"/>
        <v>2303900000</v>
      </c>
      <c r="G26" s="8">
        <f t="shared" si="1"/>
        <v>20704.002588112653</v>
      </c>
      <c r="I26" s="18">
        <v>2606.8999999999996</v>
      </c>
      <c r="J26" s="19">
        <f t="shared" si="2"/>
        <v>2606899999.9999995</v>
      </c>
      <c r="K26" s="20">
        <f t="shared" si="3"/>
        <v>23426.912777008929</v>
      </c>
      <c r="L26" s="30">
        <v>68885.98667160311</v>
      </c>
      <c r="M26" s="37">
        <f t="shared" si="4"/>
        <v>0.34008241601722183</v>
      </c>
    </row>
    <row r="27" spans="2:14">
      <c r="C27" s="10">
        <v>2004</v>
      </c>
      <c r="D27" s="5">
        <v>112000</v>
      </c>
      <c r="E27" s="6">
        <v>2377.5</v>
      </c>
      <c r="F27" s="7">
        <f t="shared" si="0"/>
        <v>2377500000</v>
      </c>
      <c r="G27" s="8">
        <f t="shared" si="1"/>
        <v>21227.678571428572</v>
      </c>
      <c r="I27" s="18">
        <v>2706.4</v>
      </c>
      <c r="J27" s="19">
        <f t="shared" si="2"/>
        <v>2706400000</v>
      </c>
      <c r="K27" s="20">
        <f t="shared" si="3"/>
        <v>24164.285714285714</v>
      </c>
      <c r="L27" s="30">
        <v>68661.824080749822</v>
      </c>
      <c r="M27" s="37">
        <f t="shared" si="4"/>
        <v>0.35193189283563564</v>
      </c>
    </row>
    <row r="28" spans="2:14">
      <c r="C28" s="10">
        <v>2005</v>
      </c>
      <c r="D28" s="5">
        <v>113343</v>
      </c>
      <c r="E28" s="6">
        <v>2472</v>
      </c>
      <c r="F28" s="7">
        <f t="shared" si="0"/>
        <v>2472000000</v>
      </c>
      <c r="G28" s="8">
        <f t="shared" si="1"/>
        <v>21809.904449326383</v>
      </c>
      <c r="I28" s="18">
        <v>2828</v>
      </c>
      <c r="J28" s="19">
        <f t="shared" si="2"/>
        <v>2828000000</v>
      </c>
      <c r="K28" s="20">
        <f t="shared" si="3"/>
        <v>24950.813018889567</v>
      </c>
      <c r="L28" s="30">
        <v>69596.651552145107</v>
      </c>
      <c r="M28" s="37">
        <f t="shared" si="4"/>
        <v>0.35850594047897888</v>
      </c>
    </row>
    <row r="29" spans="2:14">
      <c r="C29" s="10">
        <v>2006</v>
      </c>
      <c r="D29" s="5">
        <v>114384</v>
      </c>
      <c r="E29" s="6">
        <v>2563.8000000000002</v>
      </c>
      <c r="F29" s="7">
        <f t="shared" si="0"/>
        <v>2563800000</v>
      </c>
      <c r="G29" s="8">
        <f t="shared" si="1"/>
        <v>22413.973982375159</v>
      </c>
      <c r="I29" s="18">
        <v>2923.2000000000003</v>
      </c>
      <c r="J29" s="19">
        <f t="shared" si="2"/>
        <v>2923200000.0000005</v>
      </c>
      <c r="K29" s="20">
        <f t="shared" si="3"/>
        <v>25556.021821233742</v>
      </c>
      <c r="L29" s="30">
        <v>70819.148936170212</v>
      </c>
      <c r="M29" s="37">
        <f t="shared" si="4"/>
        <v>0.36086315926032325</v>
      </c>
    </row>
    <row r="30" spans="2:14">
      <c r="C30" s="10">
        <v>2007</v>
      </c>
      <c r="D30" s="11">
        <v>116011</v>
      </c>
      <c r="E30" s="6">
        <v>2565.1</v>
      </c>
      <c r="F30" s="7">
        <f t="shared" si="0"/>
        <v>2565100000</v>
      </c>
      <c r="G30" s="8">
        <f t="shared" si="1"/>
        <v>22110.834317435416</v>
      </c>
      <c r="I30" s="18">
        <v>2969.4</v>
      </c>
      <c r="J30" s="19">
        <f t="shared" si="2"/>
        <v>2969400000</v>
      </c>
      <c r="K30" s="46">
        <f t="shared" si="3"/>
        <v>25595.848669522718</v>
      </c>
      <c r="L30" s="30">
        <v>69940.344827586217</v>
      </c>
      <c r="M30" s="37">
        <f t="shared" si="4"/>
        <v>0.3659668640842485</v>
      </c>
    </row>
    <row r="31" spans="2:14">
      <c r="C31" s="10">
        <v>2008</v>
      </c>
      <c r="D31" s="11">
        <v>116783</v>
      </c>
      <c r="E31" s="6">
        <v>2704.3</v>
      </c>
      <c r="F31" s="7">
        <f t="shared" si="0"/>
        <v>2704300000</v>
      </c>
      <c r="G31" s="8">
        <f t="shared" si="1"/>
        <v>23156.623823672966</v>
      </c>
      <c r="I31" s="18">
        <v>3315.2000000000003</v>
      </c>
      <c r="J31" s="19">
        <f t="shared" si="2"/>
        <v>3315200000.0000005</v>
      </c>
      <c r="K31" s="20">
        <f t="shared" si="3"/>
        <v>28387.693414281192</v>
      </c>
      <c r="L31" s="30">
        <v>68164.326375711578</v>
      </c>
      <c r="M31" s="37">
        <f t="shared" si="4"/>
        <v>0.41645967801122935</v>
      </c>
    </row>
    <row r="32" spans="2:14">
      <c r="B32" s="3">
        <f>(D32-D31)/D31</f>
        <v>3.4080302783795588E-3</v>
      </c>
      <c r="C32" s="10">
        <v>2009</v>
      </c>
      <c r="D32" s="11">
        <v>117181</v>
      </c>
      <c r="E32" s="6">
        <v>3286.3</v>
      </c>
      <c r="F32" s="7">
        <f t="shared" si="0"/>
        <v>3286300000</v>
      </c>
      <c r="G32" s="8">
        <f t="shared" si="1"/>
        <v>28044.648876524352</v>
      </c>
      <c r="I32" s="18">
        <v>3859.2000000000003</v>
      </c>
      <c r="J32" s="19">
        <f t="shared" si="2"/>
        <v>3859200000.0000005</v>
      </c>
      <c r="K32" s="20">
        <f t="shared" si="3"/>
        <v>32933.666720714114</v>
      </c>
      <c r="L32" s="30">
        <v>67976</v>
      </c>
      <c r="M32" s="37">
        <f t="shared" si="4"/>
        <v>0.48448962458388423</v>
      </c>
      <c r="N32" s="3">
        <f>K32/67976</f>
        <v>0.48448962458388423</v>
      </c>
    </row>
    <row r="33" spans="2:11">
      <c r="C33" s="12">
        <v>2010</v>
      </c>
      <c r="D33" s="13">
        <f>(D32-D31) +D32</f>
        <v>117579</v>
      </c>
      <c r="E33" s="14">
        <v>3587.6</v>
      </c>
      <c r="F33" s="7">
        <f t="shared" si="0"/>
        <v>3587600000</v>
      </c>
      <c r="G33" s="8">
        <f t="shared" si="1"/>
        <v>30512.251337398684</v>
      </c>
      <c r="I33" s="21">
        <v>3547.8</v>
      </c>
      <c r="J33" s="22">
        <f t="shared" si="2"/>
        <v>3547800000</v>
      </c>
      <c r="K33" s="47">
        <f t="shared" si="3"/>
        <v>30173.755517566911</v>
      </c>
    </row>
    <row r="36" spans="2:11">
      <c r="B36" s="3" t="s">
        <v>11</v>
      </c>
      <c r="K36" s="48">
        <f>K33-K30</f>
        <v>4577.9068480441929</v>
      </c>
    </row>
    <row r="37" spans="2:11">
      <c r="B37" s="3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R98"/>
  <sheetViews>
    <sheetView topLeftCell="B1" workbookViewId="0">
      <selection activeCell="C23" sqref="C23"/>
    </sheetView>
  </sheetViews>
  <sheetFormatPr defaultRowHeight="15"/>
  <cols>
    <col min="3" max="3" width="34.42578125" bestFit="1" customWidth="1"/>
    <col min="4" max="4" width="9.5703125" bestFit="1" customWidth="1"/>
  </cols>
  <sheetData>
    <row r="1" spans="1:96">
      <c r="A1" t="s">
        <v>17</v>
      </c>
    </row>
    <row r="3" spans="1:96">
      <c r="C3" t="s">
        <v>19</v>
      </c>
      <c r="D3" t="s">
        <v>18</v>
      </c>
    </row>
    <row r="4" spans="1:96" ht="15.75">
      <c r="B4" s="25">
        <v>1967</v>
      </c>
      <c r="C4" s="24">
        <v>60813</v>
      </c>
      <c r="D4" s="26">
        <v>157.5</v>
      </c>
      <c r="E4" s="24"/>
      <c r="F4" s="24"/>
      <c r="G4" s="24"/>
      <c r="H4" s="24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</row>
    <row r="5" spans="1:96" ht="15.75">
      <c r="B5" s="25">
        <v>1968</v>
      </c>
      <c r="C5" s="24">
        <v>62214</v>
      </c>
      <c r="D5" s="26">
        <v>178.1</v>
      </c>
      <c r="E5" s="24"/>
      <c r="F5" s="24"/>
      <c r="G5" s="24"/>
      <c r="H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3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</row>
    <row r="6" spans="1:96" ht="15.75">
      <c r="B6" s="25">
        <v>1969</v>
      </c>
      <c r="C6" s="24">
        <v>63401</v>
      </c>
      <c r="D6" s="26">
        <v>183.6</v>
      </c>
      <c r="E6" s="24"/>
      <c r="F6" s="24"/>
      <c r="G6" s="24"/>
      <c r="H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3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</row>
    <row r="7" spans="1:96" ht="15.75">
      <c r="B7" s="25">
        <v>1970</v>
      </c>
      <c r="C7" s="24">
        <v>64778</v>
      </c>
      <c r="D7" s="26">
        <v>195.6</v>
      </c>
      <c r="E7" s="24"/>
      <c r="F7" s="24"/>
      <c r="G7" s="24"/>
      <c r="H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3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</row>
    <row r="8" spans="1:96" ht="15.75">
      <c r="B8" s="25">
        <v>1971</v>
      </c>
      <c r="C8" s="24">
        <v>66676</v>
      </c>
      <c r="D8" s="26">
        <v>210.2</v>
      </c>
      <c r="E8" s="24"/>
      <c r="F8" s="24"/>
      <c r="G8" s="24"/>
      <c r="H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3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</row>
    <row r="9" spans="1:96" ht="15.75">
      <c r="B9" s="25">
        <v>1972</v>
      </c>
      <c r="C9" s="24">
        <v>68251</v>
      </c>
      <c r="D9" s="26">
        <v>230.7</v>
      </c>
      <c r="E9" s="24"/>
      <c r="F9" s="24"/>
      <c r="G9" s="24"/>
      <c r="H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3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</row>
    <row r="10" spans="1:96" ht="15.75">
      <c r="B10" s="25">
        <v>1973</v>
      </c>
      <c r="C10" s="24">
        <v>69859</v>
      </c>
      <c r="D10" s="26">
        <v>245.7</v>
      </c>
      <c r="E10" s="24"/>
      <c r="F10" s="24"/>
      <c r="G10" s="24"/>
      <c r="H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3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</row>
    <row r="11" spans="1:96" ht="15.75">
      <c r="B11" s="25">
        <v>1974</v>
      </c>
      <c r="C11" s="24">
        <v>71163</v>
      </c>
      <c r="D11" s="26">
        <v>269.39999999999998</v>
      </c>
      <c r="E11" s="24"/>
      <c r="F11" s="24"/>
      <c r="G11" s="24"/>
      <c r="H11" s="24"/>
    </row>
    <row r="12" spans="1:96" ht="15.75">
      <c r="B12" s="25">
        <v>1975</v>
      </c>
      <c r="C12" s="24">
        <v>72867</v>
      </c>
      <c r="D12" s="26">
        <v>332.3</v>
      </c>
      <c r="E12" s="24"/>
      <c r="F12" s="24"/>
      <c r="G12" s="24"/>
      <c r="H12" s="24"/>
      <c r="J12" s="23"/>
      <c r="K12" s="24"/>
      <c r="L12" s="24"/>
      <c r="M12" s="24"/>
      <c r="N12" s="24"/>
      <c r="O12" s="24"/>
      <c r="P12" s="24"/>
    </row>
    <row r="13" spans="1:96" ht="15.75">
      <c r="B13" s="25">
        <v>1976</v>
      </c>
      <c r="C13" s="24">
        <v>74142</v>
      </c>
      <c r="D13" s="26">
        <v>371.8</v>
      </c>
      <c r="E13" s="24"/>
      <c r="F13" s="24"/>
      <c r="G13" s="24"/>
      <c r="H13" s="24"/>
      <c r="J13" s="23"/>
      <c r="K13" s="24"/>
      <c r="L13" s="24"/>
      <c r="M13" s="24"/>
      <c r="N13" s="24"/>
      <c r="O13" s="24"/>
      <c r="P13" s="24"/>
    </row>
    <row r="14" spans="1:96" ht="15.75">
      <c r="B14" s="25">
        <v>1977</v>
      </c>
      <c r="C14" s="24">
        <v>76030</v>
      </c>
      <c r="D14" s="26">
        <v>409.2</v>
      </c>
      <c r="E14" s="24"/>
      <c r="F14" s="24"/>
      <c r="G14" s="24"/>
      <c r="H14" s="24"/>
      <c r="J14" s="23"/>
      <c r="K14" s="24"/>
      <c r="L14" s="24"/>
      <c r="M14" s="24"/>
      <c r="N14" s="24"/>
      <c r="O14" s="24"/>
      <c r="P14" s="24"/>
    </row>
    <row r="15" spans="1:96" ht="15.75">
      <c r="B15" s="25">
        <v>1978</v>
      </c>
      <c r="C15" s="24">
        <v>77330</v>
      </c>
      <c r="D15" s="26">
        <v>458.7</v>
      </c>
      <c r="E15" s="24"/>
      <c r="F15" s="24"/>
      <c r="G15" s="24"/>
      <c r="H15" s="24"/>
      <c r="J15" s="23"/>
      <c r="K15" s="24"/>
      <c r="L15" s="24"/>
      <c r="M15" s="24"/>
      <c r="N15" s="24"/>
      <c r="O15" s="24"/>
      <c r="P15" s="24"/>
    </row>
    <row r="16" spans="1:96" ht="15.75">
      <c r="B16" s="25">
        <v>1979</v>
      </c>
      <c r="C16" s="24">
        <v>80776</v>
      </c>
      <c r="D16" s="26">
        <v>504</v>
      </c>
      <c r="E16" s="24"/>
      <c r="F16" s="24"/>
      <c r="G16" s="24"/>
      <c r="H16" s="24"/>
      <c r="J16" s="23"/>
      <c r="K16" s="24"/>
      <c r="L16" s="24"/>
      <c r="M16" s="24"/>
      <c r="N16" s="24"/>
      <c r="O16" s="24"/>
      <c r="P16" s="24"/>
    </row>
    <row r="17" spans="2:16" ht="15.75">
      <c r="B17" s="25">
        <v>1980</v>
      </c>
      <c r="C17" s="24">
        <v>82368</v>
      </c>
      <c r="D17" s="26">
        <v>590.9</v>
      </c>
      <c r="E17" s="24"/>
      <c r="F17" s="24"/>
      <c r="G17" s="24"/>
      <c r="H17" s="24"/>
      <c r="J17" s="23"/>
      <c r="K17" s="24"/>
      <c r="L17" s="24"/>
      <c r="M17" s="24"/>
      <c r="N17" s="24"/>
      <c r="O17" s="24"/>
      <c r="P17" s="24"/>
    </row>
    <row r="18" spans="2:16" ht="15.75">
      <c r="B18" s="25">
        <v>1981</v>
      </c>
      <c r="C18" s="24">
        <v>83527</v>
      </c>
      <c r="D18" s="26">
        <v>678.2</v>
      </c>
      <c r="E18" s="24"/>
      <c r="F18" s="24"/>
      <c r="G18" s="24"/>
      <c r="H18" s="24"/>
      <c r="J18" s="23"/>
      <c r="K18" s="24"/>
      <c r="L18" s="24"/>
      <c r="M18" s="24"/>
      <c r="N18" s="24"/>
      <c r="O18" s="24"/>
      <c r="P18" s="24"/>
    </row>
    <row r="19" spans="2:16" ht="15.75">
      <c r="B19" s="25">
        <v>1982</v>
      </c>
      <c r="C19" s="24">
        <v>83918</v>
      </c>
      <c r="D19" s="26">
        <v>745.7</v>
      </c>
      <c r="E19" s="24"/>
      <c r="F19" s="24"/>
      <c r="G19" s="24"/>
      <c r="H19" s="24"/>
      <c r="J19" s="23"/>
      <c r="K19" s="24"/>
      <c r="L19" s="24"/>
      <c r="M19" s="24"/>
      <c r="N19" s="24"/>
      <c r="O19" s="24"/>
      <c r="P19" s="24"/>
    </row>
    <row r="20" spans="2:16" ht="15.75">
      <c r="B20" s="25">
        <v>1983</v>
      </c>
      <c r="C20" s="24">
        <v>85290</v>
      </c>
      <c r="D20" s="26">
        <v>808.4</v>
      </c>
      <c r="E20" s="24"/>
      <c r="F20" s="24"/>
      <c r="G20" s="24"/>
      <c r="H20" s="24"/>
      <c r="J20" s="23"/>
      <c r="K20" s="24"/>
      <c r="L20" s="24"/>
      <c r="M20" s="24"/>
      <c r="N20" s="24"/>
      <c r="O20" s="24"/>
      <c r="P20" s="24"/>
    </row>
    <row r="21" spans="2:16" ht="15.75">
      <c r="B21" s="25">
        <v>1984</v>
      </c>
      <c r="C21" s="24">
        <v>86789</v>
      </c>
      <c r="D21" s="26">
        <v>851.8</v>
      </c>
      <c r="E21" s="24"/>
      <c r="F21" s="24"/>
      <c r="G21" s="24"/>
      <c r="H21" s="24"/>
      <c r="J21" s="23"/>
      <c r="K21" s="24"/>
      <c r="L21" s="24"/>
      <c r="M21" s="24"/>
      <c r="N21" s="24"/>
      <c r="O21" s="24"/>
      <c r="P21" s="24"/>
    </row>
    <row r="22" spans="2:16" ht="15.75">
      <c r="B22" s="25">
        <v>1985</v>
      </c>
      <c r="C22" s="24">
        <v>88458</v>
      </c>
      <c r="D22" s="26">
        <v>946.3</v>
      </c>
      <c r="E22" s="24"/>
      <c r="F22" s="24"/>
      <c r="G22" s="24"/>
      <c r="H22" s="24"/>
      <c r="J22" s="23"/>
      <c r="K22" s="24"/>
      <c r="L22" s="24"/>
      <c r="M22" s="24"/>
      <c r="N22" s="24"/>
      <c r="O22" s="24"/>
      <c r="P22" s="24"/>
    </row>
    <row r="23" spans="2:16" ht="15.75">
      <c r="B23" s="25">
        <v>1986</v>
      </c>
      <c r="C23" s="24">
        <v>89479</v>
      </c>
      <c r="D23" s="26">
        <v>990.4</v>
      </c>
      <c r="E23" s="24"/>
      <c r="F23" s="24"/>
      <c r="G23" s="24"/>
      <c r="H23" s="24"/>
      <c r="J23" s="23"/>
      <c r="K23" s="24"/>
      <c r="L23" s="24"/>
      <c r="M23" s="24"/>
      <c r="N23" s="24"/>
      <c r="O23" s="24"/>
      <c r="P23" s="24"/>
    </row>
    <row r="24" spans="2:16" ht="15.75">
      <c r="B24" s="25">
        <v>1987</v>
      </c>
      <c r="C24" s="24">
        <v>91124</v>
      </c>
      <c r="D24" s="26">
        <v>1004</v>
      </c>
      <c r="E24" s="24"/>
      <c r="F24" s="24"/>
      <c r="G24" s="24"/>
      <c r="H24" s="24"/>
      <c r="J24" s="23"/>
      <c r="K24" s="24"/>
      <c r="L24" s="24"/>
      <c r="M24" s="24"/>
      <c r="N24" s="24"/>
      <c r="O24" s="24"/>
      <c r="P24" s="24"/>
    </row>
    <row r="25" spans="2:16" ht="15.75">
      <c r="B25" s="25">
        <v>1988</v>
      </c>
      <c r="C25" s="24">
        <v>92830</v>
      </c>
      <c r="D25" s="26">
        <v>1064.4000000000001</v>
      </c>
      <c r="E25" s="24"/>
      <c r="F25" s="24"/>
      <c r="G25" s="24"/>
      <c r="H25" s="24"/>
      <c r="J25" s="23"/>
      <c r="K25" s="24"/>
      <c r="L25" s="24"/>
      <c r="M25" s="24"/>
      <c r="N25" s="24"/>
      <c r="O25" s="24"/>
      <c r="P25" s="24"/>
    </row>
    <row r="26" spans="2:16" ht="15.75">
      <c r="B26" s="25">
        <v>1989</v>
      </c>
      <c r="C26" s="24">
        <v>93347</v>
      </c>
      <c r="D26" s="26">
        <v>1143.7</v>
      </c>
      <c r="E26" s="24"/>
      <c r="F26" s="24"/>
      <c r="G26" s="24"/>
      <c r="H26" s="24"/>
      <c r="J26" s="23"/>
      <c r="K26" s="24"/>
      <c r="L26" s="24"/>
      <c r="M26" s="24"/>
      <c r="N26" s="24"/>
      <c r="O26" s="24"/>
      <c r="P26" s="24"/>
    </row>
    <row r="27" spans="2:16" ht="15.75">
      <c r="B27" s="25">
        <v>1990</v>
      </c>
      <c r="C27" s="24">
        <v>94312</v>
      </c>
      <c r="D27" s="26">
        <v>1253</v>
      </c>
      <c r="E27" s="24"/>
      <c r="F27" s="24"/>
      <c r="G27" s="24"/>
      <c r="H27" s="24"/>
      <c r="J27" s="23"/>
      <c r="K27" s="24"/>
      <c r="L27" s="24"/>
      <c r="M27" s="24"/>
      <c r="N27" s="24"/>
      <c r="O27" s="24"/>
      <c r="P27" s="24"/>
    </row>
    <row r="28" spans="2:16" ht="15.75">
      <c r="B28" s="25">
        <v>1991</v>
      </c>
      <c r="C28" s="24">
        <v>95669</v>
      </c>
      <c r="D28" s="26">
        <v>1324.2</v>
      </c>
      <c r="E28" s="24"/>
      <c r="F28" s="24"/>
      <c r="G28" s="24"/>
      <c r="H28" s="24"/>
      <c r="J28" s="23"/>
      <c r="K28" s="24"/>
      <c r="L28" s="24"/>
      <c r="M28" s="24"/>
      <c r="N28" s="24"/>
      <c r="O28" s="24"/>
      <c r="P28" s="24"/>
    </row>
    <row r="29" spans="2:16" ht="15.75">
      <c r="B29" s="25">
        <v>1992</v>
      </c>
      <c r="C29" s="24">
        <v>96426</v>
      </c>
      <c r="D29" s="26">
        <v>1381.5</v>
      </c>
      <c r="E29" s="24"/>
      <c r="F29" s="24"/>
      <c r="G29" s="24"/>
      <c r="H29" s="24"/>
      <c r="J29" s="23"/>
      <c r="K29" s="24"/>
      <c r="L29" s="24"/>
      <c r="M29" s="24"/>
      <c r="N29" s="24"/>
      <c r="O29" s="24"/>
      <c r="P29" s="24"/>
    </row>
    <row r="30" spans="2:16" ht="15.75">
      <c r="B30" s="25">
        <v>1993</v>
      </c>
      <c r="C30" s="24">
        <v>97107</v>
      </c>
      <c r="D30" s="26">
        <v>1409.4</v>
      </c>
      <c r="E30" s="24"/>
      <c r="F30" s="24"/>
      <c r="G30" s="24"/>
      <c r="H30" s="24"/>
      <c r="J30" s="23"/>
      <c r="K30" s="24"/>
      <c r="L30" s="24"/>
      <c r="M30" s="24"/>
      <c r="N30" s="24"/>
      <c r="O30" s="24"/>
      <c r="P30" s="24"/>
    </row>
    <row r="31" spans="2:16" ht="15.75">
      <c r="B31" s="25">
        <v>1994</v>
      </c>
      <c r="C31" s="24">
        <v>98990</v>
      </c>
      <c r="D31" s="26">
        <v>1461.8</v>
      </c>
      <c r="E31" s="24"/>
      <c r="F31" s="24"/>
      <c r="G31" s="24"/>
      <c r="H31" s="24"/>
      <c r="J31" s="23"/>
      <c r="K31" s="24"/>
      <c r="L31" s="24"/>
      <c r="M31" s="24"/>
      <c r="N31" s="24"/>
      <c r="O31" s="24"/>
      <c r="P31" s="24"/>
    </row>
    <row r="32" spans="2:16" ht="15.75">
      <c r="B32" s="25">
        <v>1995</v>
      </c>
      <c r="C32" s="24">
        <v>99627</v>
      </c>
      <c r="D32" s="26">
        <v>1515.8</v>
      </c>
      <c r="E32" s="24"/>
      <c r="F32" s="24"/>
      <c r="G32" s="24"/>
      <c r="H32" s="24"/>
      <c r="J32" s="23"/>
      <c r="K32" s="24"/>
      <c r="L32" s="24"/>
      <c r="M32" s="24"/>
      <c r="N32" s="24"/>
      <c r="O32" s="24"/>
      <c r="P32" s="24"/>
    </row>
    <row r="33" spans="2:16" ht="15.75">
      <c r="B33" s="25">
        <v>1996</v>
      </c>
      <c r="C33" s="24">
        <v>101018</v>
      </c>
      <c r="D33" s="26">
        <v>1560.5</v>
      </c>
      <c r="E33" s="24"/>
      <c r="F33" s="24"/>
      <c r="G33" s="24"/>
      <c r="H33" s="24"/>
      <c r="J33" s="23"/>
      <c r="K33" s="24"/>
      <c r="L33" s="24"/>
      <c r="M33" s="24"/>
      <c r="N33" s="24"/>
      <c r="O33" s="24"/>
      <c r="P33" s="24"/>
    </row>
    <row r="34" spans="2:16" ht="15.75">
      <c r="B34" s="25">
        <v>1997</v>
      </c>
      <c r="C34" s="24">
        <v>102528</v>
      </c>
      <c r="D34" s="26">
        <v>1601.1</v>
      </c>
      <c r="E34" s="24"/>
      <c r="F34" s="24"/>
      <c r="G34" s="24"/>
      <c r="H34" s="24"/>
      <c r="J34" s="23"/>
      <c r="K34" s="24"/>
      <c r="L34" s="24"/>
      <c r="M34" s="24"/>
      <c r="N34" s="24"/>
      <c r="O34" s="24"/>
      <c r="P34" s="24"/>
    </row>
    <row r="35" spans="2:16" ht="15.75">
      <c r="B35" s="25">
        <v>1998</v>
      </c>
      <c r="C35" s="24">
        <v>103874</v>
      </c>
      <c r="D35" s="26">
        <v>1652.5</v>
      </c>
      <c r="E35" s="24"/>
      <c r="F35" s="24"/>
      <c r="G35" s="24"/>
      <c r="H35" s="24"/>
      <c r="J35" s="23"/>
      <c r="K35" s="24"/>
      <c r="L35" s="24"/>
      <c r="M35" s="24"/>
      <c r="N35" s="24"/>
      <c r="O35" s="24"/>
      <c r="P35" s="24"/>
    </row>
    <row r="36" spans="2:16" ht="15.75">
      <c r="B36" s="25">
        <v>1999</v>
      </c>
      <c r="C36" s="24">
        <v>106434</v>
      </c>
      <c r="D36" s="26">
        <v>1701.8</v>
      </c>
      <c r="E36" s="24"/>
      <c r="F36" s="24"/>
      <c r="G36" s="24"/>
      <c r="H36" s="24"/>
      <c r="J36" s="23"/>
      <c r="K36" s="24"/>
      <c r="L36" s="24"/>
      <c r="M36" s="24"/>
      <c r="N36" s="24"/>
      <c r="O36" s="24"/>
      <c r="P36" s="24"/>
    </row>
    <row r="37" spans="2:16" ht="15.75">
      <c r="B37" s="25">
        <v>2000</v>
      </c>
      <c r="C37" s="24">
        <v>108209</v>
      </c>
      <c r="D37" s="26">
        <v>1789</v>
      </c>
      <c r="E37" s="24"/>
      <c r="F37" s="24"/>
      <c r="G37" s="24"/>
      <c r="H37" s="24"/>
      <c r="J37" s="23"/>
      <c r="K37" s="24"/>
      <c r="L37" s="24"/>
      <c r="M37" s="24"/>
      <c r="N37" s="24"/>
      <c r="O37" s="24"/>
      <c r="P37" s="24"/>
    </row>
    <row r="38" spans="2:16" ht="15.75">
      <c r="B38" s="25">
        <v>2001</v>
      </c>
      <c r="C38" s="24">
        <v>109297</v>
      </c>
      <c r="D38" s="26">
        <v>1862.9</v>
      </c>
      <c r="E38" s="24"/>
      <c r="F38" s="24"/>
      <c r="G38" s="24"/>
      <c r="H38" s="24"/>
      <c r="J38" s="23"/>
      <c r="K38" s="24"/>
      <c r="L38" s="24"/>
      <c r="M38" s="24"/>
      <c r="N38" s="24"/>
      <c r="O38" s="24"/>
      <c r="P38" s="24"/>
    </row>
    <row r="39" spans="2:16" ht="15.75">
      <c r="B39" s="25">
        <v>2002</v>
      </c>
      <c r="C39" s="24">
        <v>111278</v>
      </c>
      <c r="D39" s="26">
        <v>2010.9</v>
      </c>
      <c r="E39" s="24"/>
      <c r="F39" s="24"/>
      <c r="G39" s="24"/>
      <c r="H39" s="24"/>
      <c r="J39" s="23"/>
      <c r="K39" s="24"/>
      <c r="L39" s="24"/>
      <c r="M39" s="24"/>
      <c r="N39" s="24"/>
      <c r="O39" s="24"/>
      <c r="P39" s="24"/>
    </row>
    <row r="40" spans="2:16" ht="15.75">
      <c r="B40" s="25">
        <v>2003</v>
      </c>
      <c r="C40" s="24">
        <v>112000</v>
      </c>
      <c r="D40" s="26">
        <v>2159.9</v>
      </c>
      <c r="E40" s="24"/>
      <c r="F40" s="24"/>
      <c r="G40" s="24"/>
      <c r="H40" s="24"/>
      <c r="J40" s="23"/>
      <c r="K40" s="24"/>
      <c r="L40" s="24"/>
      <c r="M40" s="24"/>
      <c r="N40" s="24"/>
      <c r="O40" s="24"/>
      <c r="P40" s="24"/>
    </row>
    <row r="41" spans="2:16" ht="15.75">
      <c r="B41" s="25">
        <v>2004</v>
      </c>
      <c r="C41" s="24">
        <v>113343</v>
      </c>
      <c r="D41" s="26">
        <v>2292.9</v>
      </c>
      <c r="E41" s="24"/>
      <c r="F41" s="24"/>
      <c r="G41" s="24"/>
      <c r="H41" s="24"/>
      <c r="J41" s="23"/>
      <c r="K41" s="24"/>
      <c r="L41" s="24"/>
      <c r="M41" s="24"/>
      <c r="N41" s="24"/>
      <c r="O41" s="24"/>
      <c r="P41" s="24"/>
    </row>
    <row r="42" spans="2:16" ht="15.75">
      <c r="B42" s="25">
        <v>2005</v>
      </c>
      <c r="C42" s="24">
        <v>114384</v>
      </c>
      <c r="D42" s="26">
        <v>2472</v>
      </c>
      <c r="E42" s="24"/>
      <c r="F42" s="24"/>
      <c r="G42" s="24"/>
      <c r="H42" s="24"/>
      <c r="J42" s="23"/>
      <c r="K42" s="24"/>
      <c r="L42" s="24"/>
      <c r="M42" s="24"/>
      <c r="N42" s="24"/>
      <c r="O42" s="24"/>
      <c r="P42" s="24"/>
    </row>
    <row r="43" spans="2:16" ht="15.75">
      <c r="B43" s="23" t="s">
        <v>16</v>
      </c>
      <c r="C43" s="24">
        <v>116011</v>
      </c>
      <c r="D43" s="26">
        <v>2655.1</v>
      </c>
      <c r="E43" s="24"/>
      <c r="F43" s="24"/>
      <c r="G43" s="24"/>
      <c r="H43" s="24"/>
      <c r="J43" s="23"/>
      <c r="K43" s="24"/>
      <c r="L43" s="24"/>
      <c r="M43" s="24"/>
      <c r="N43" s="24"/>
      <c r="O43" s="24"/>
      <c r="P43" s="24"/>
    </row>
    <row r="44" spans="2:16" ht="15.75">
      <c r="B44" s="23" t="s">
        <v>15</v>
      </c>
      <c r="C44" s="24">
        <v>116783</v>
      </c>
      <c r="D44" s="26">
        <v>2728.7</v>
      </c>
      <c r="E44" s="24"/>
      <c r="F44" s="24"/>
      <c r="G44" s="24"/>
      <c r="H44" s="24"/>
      <c r="J44" s="23"/>
      <c r="K44" s="24"/>
      <c r="L44" s="24"/>
      <c r="M44" s="24"/>
      <c r="N44" s="24"/>
      <c r="O44" s="24"/>
      <c r="P44" s="24"/>
    </row>
    <row r="45" spans="2:16" ht="15.75">
      <c r="B45" s="23" t="s">
        <v>14</v>
      </c>
      <c r="C45" s="24">
        <v>117181</v>
      </c>
      <c r="D45" s="26">
        <v>2982.6</v>
      </c>
      <c r="E45" s="24"/>
      <c r="F45" s="24"/>
      <c r="G45" s="24"/>
      <c r="H45" s="24"/>
      <c r="J45" s="23"/>
      <c r="K45" s="24"/>
      <c r="L45" s="24"/>
      <c r="M45" s="24"/>
      <c r="N45" s="24"/>
      <c r="O45" s="24"/>
      <c r="P45" s="24"/>
    </row>
    <row r="46" spans="2:16" ht="15.75">
      <c r="B46" s="23" t="s">
        <v>13</v>
      </c>
      <c r="C46" s="27">
        <v>117538</v>
      </c>
      <c r="D46" s="28">
        <v>3517.7</v>
      </c>
      <c r="E46" s="29">
        <f>D46/C46</f>
        <v>2.9928193435314537E-2</v>
      </c>
      <c r="F46" s="24"/>
      <c r="G46" s="24"/>
      <c r="H46" s="24"/>
      <c r="J46" s="23"/>
      <c r="K46" s="24"/>
      <c r="L46" s="24"/>
      <c r="M46" s="24"/>
      <c r="N46" s="24"/>
      <c r="O46" s="24"/>
      <c r="P46" s="24"/>
    </row>
    <row r="47" spans="2:16" ht="15.75">
      <c r="B47" s="23"/>
      <c r="C47" s="23"/>
      <c r="D47" s="26"/>
      <c r="E47" s="23"/>
      <c r="F47" s="23"/>
      <c r="G47" s="23"/>
      <c r="H47" s="23"/>
      <c r="J47" s="23"/>
      <c r="K47" s="24"/>
      <c r="L47" s="24"/>
      <c r="M47" s="24"/>
      <c r="N47" s="24"/>
      <c r="O47" s="24"/>
      <c r="P47" s="24"/>
    </row>
    <row r="48" spans="2:16" ht="15.75">
      <c r="B48" s="25"/>
      <c r="C48" s="24"/>
      <c r="D48" s="26"/>
      <c r="E48" s="24"/>
      <c r="F48" s="24"/>
      <c r="G48" s="24"/>
      <c r="H48" s="24"/>
      <c r="J48" s="23"/>
      <c r="K48" s="24"/>
      <c r="L48" s="24"/>
      <c r="M48" s="24"/>
      <c r="N48" s="24"/>
      <c r="O48" s="24"/>
      <c r="P48" s="24"/>
    </row>
    <row r="49" spans="2:16" ht="15.75">
      <c r="B49" s="25"/>
      <c r="C49" s="24"/>
      <c r="D49" s="26"/>
      <c r="E49" s="24"/>
      <c r="F49" s="24"/>
      <c r="G49" s="24"/>
      <c r="H49" s="24"/>
      <c r="J49" s="23"/>
      <c r="K49" s="24"/>
      <c r="L49" s="24"/>
      <c r="M49" s="24"/>
      <c r="N49" s="24"/>
      <c r="O49" s="24"/>
      <c r="P49" s="24"/>
    </row>
    <row r="50" spans="2:16" ht="15.75">
      <c r="B50" s="25"/>
      <c r="C50" s="24"/>
      <c r="D50" s="26"/>
      <c r="E50" s="24"/>
      <c r="F50" s="24"/>
      <c r="G50" s="24"/>
      <c r="H50" s="24"/>
      <c r="J50" s="23"/>
      <c r="K50" s="24"/>
      <c r="L50" s="24"/>
      <c r="M50" s="24"/>
      <c r="N50" s="24"/>
      <c r="O50" s="24"/>
      <c r="P50" s="24"/>
    </row>
    <row r="51" spans="2:16" ht="15.75">
      <c r="B51" s="25"/>
      <c r="C51" s="24"/>
      <c r="D51" s="26"/>
      <c r="E51" s="24"/>
      <c r="F51" s="24"/>
      <c r="G51" s="24"/>
      <c r="H51" s="24"/>
      <c r="J51" s="23"/>
      <c r="K51" s="24"/>
      <c r="L51" s="24"/>
      <c r="M51" s="24"/>
      <c r="N51" s="24"/>
      <c r="O51" s="24"/>
      <c r="P51" s="24"/>
    </row>
    <row r="52" spans="2:16" ht="15.75">
      <c r="B52" s="25"/>
      <c r="C52" s="24"/>
      <c r="D52" s="26"/>
      <c r="E52" s="24"/>
      <c r="F52" s="24"/>
      <c r="G52" s="24"/>
      <c r="H52" s="24"/>
      <c r="J52" s="23"/>
      <c r="K52" s="24"/>
      <c r="L52" s="24"/>
      <c r="M52" s="24"/>
      <c r="N52" s="24"/>
      <c r="O52" s="24"/>
      <c r="P52" s="24"/>
    </row>
    <row r="53" spans="2:16" ht="15.75">
      <c r="B53" s="23"/>
      <c r="C53" s="24"/>
      <c r="D53" s="26"/>
      <c r="E53" s="24"/>
      <c r="F53" s="24"/>
      <c r="G53" s="24"/>
      <c r="H53" s="24"/>
      <c r="J53" s="23"/>
      <c r="K53" s="24"/>
      <c r="L53" s="24"/>
      <c r="M53" s="24"/>
      <c r="N53" s="24"/>
      <c r="O53" s="24"/>
      <c r="P53" s="24"/>
    </row>
    <row r="54" spans="2:16" ht="15.75">
      <c r="B54" s="25"/>
      <c r="C54" s="24"/>
      <c r="D54" s="26"/>
      <c r="E54" s="24"/>
      <c r="F54" s="24"/>
      <c r="G54" s="24"/>
      <c r="H54" s="24"/>
      <c r="J54" s="23"/>
      <c r="K54" s="24"/>
      <c r="L54" s="24"/>
      <c r="M54" s="24"/>
      <c r="N54" s="24"/>
      <c r="O54" s="24"/>
      <c r="P54" s="24"/>
    </row>
    <row r="55" spans="2:16" ht="15.75">
      <c r="B55" s="25"/>
      <c r="C55" s="24"/>
      <c r="D55" s="26"/>
      <c r="E55" s="24"/>
      <c r="F55" s="24"/>
      <c r="G55" s="24"/>
      <c r="H55" s="24"/>
      <c r="J55" s="23"/>
      <c r="K55" s="23"/>
      <c r="L55" s="23"/>
      <c r="M55" s="23"/>
      <c r="N55" s="23"/>
      <c r="O55" s="23"/>
      <c r="P55" s="23"/>
    </row>
    <row r="56" spans="2:16" ht="15.75">
      <c r="B56" s="25"/>
      <c r="C56" s="24"/>
      <c r="D56" s="26"/>
      <c r="E56" s="24"/>
      <c r="F56" s="24"/>
      <c r="G56" s="24"/>
      <c r="H56" s="24"/>
      <c r="J56" s="23"/>
      <c r="K56" s="24"/>
      <c r="L56" s="24"/>
      <c r="M56" s="24"/>
      <c r="N56" s="24"/>
      <c r="O56" s="24"/>
      <c r="P56" s="24"/>
    </row>
    <row r="57" spans="2:16" ht="15.75">
      <c r="B57" s="23"/>
      <c r="C57" s="24"/>
      <c r="D57" s="26"/>
      <c r="E57" s="24"/>
      <c r="F57" s="24"/>
      <c r="G57" s="24"/>
      <c r="H57" s="24"/>
      <c r="J57" s="23"/>
      <c r="K57" s="24"/>
      <c r="L57" s="24"/>
      <c r="M57" s="24"/>
      <c r="N57" s="24"/>
      <c r="O57" s="24"/>
      <c r="P57" s="24"/>
    </row>
    <row r="58" spans="2:16" ht="15.75">
      <c r="B58" s="23"/>
      <c r="C58" s="24"/>
      <c r="D58" s="26"/>
      <c r="E58" s="24"/>
      <c r="F58" s="24"/>
      <c r="G58" s="24"/>
      <c r="H58" s="24"/>
      <c r="J58" s="23"/>
      <c r="K58" s="24"/>
      <c r="L58" s="24"/>
      <c r="M58" s="24"/>
      <c r="N58" s="24"/>
      <c r="O58" s="24"/>
      <c r="P58" s="24"/>
    </row>
    <row r="59" spans="2:16" ht="15.75">
      <c r="B59" s="25"/>
      <c r="C59" s="24"/>
      <c r="D59" s="26"/>
      <c r="E59" s="24"/>
      <c r="F59" s="24"/>
      <c r="G59" s="24"/>
      <c r="H59" s="24"/>
      <c r="J59" s="23"/>
      <c r="K59" s="24"/>
      <c r="L59" s="24"/>
      <c r="M59" s="24"/>
      <c r="N59" s="24"/>
      <c r="O59" s="24"/>
      <c r="P59" s="24"/>
    </row>
    <row r="60" spans="2:16" ht="15.75">
      <c r="B60" s="25"/>
      <c r="C60" s="24"/>
      <c r="D60" s="26"/>
      <c r="E60" s="24"/>
      <c r="F60" s="24"/>
      <c r="G60" s="24"/>
      <c r="H60" s="24"/>
      <c r="J60" s="23"/>
      <c r="K60" s="24"/>
      <c r="L60" s="24"/>
      <c r="M60" s="24"/>
      <c r="N60" s="24"/>
      <c r="O60" s="24"/>
      <c r="P60" s="24"/>
    </row>
    <row r="61" spans="2:16" ht="15.75">
      <c r="B61" s="25"/>
      <c r="C61" s="24"/>
      <c r="D61" s="26"/>
      <c r="E61" s="24"/>
      <c r="F61" s="24"/>
      <c r="G61" s="24"/>
      <c r="H61" s="24"/>
      <c r="J61" s="23"/>
      <c r="K61" s="24"/>
      <c r="L61" s="24"/>
      <c r="M61" s="24"/>
      <c r="N61" s="24"/>
      <c r="O61" s="24"/>
      <c r="P61" s="24"/>
    </row>
    <row r="62" spans="2:16" ht="15.75">
      <c r="B62" s="23"/>
      <c r="C62" s="24"/>
      <c r="D62" s="26"/>
      <c r="E62" s="24"/>
      <c r="F62" s="24"/>
      <c r="G62" s="24"/>
      <c r="H62" s="24"/>
      <c r="J62" s="23"/>
      <c r="K62" s="24"/>
      <c r="L62" s="24"/>
      <c r="M62" s="24"/>
      <c r="N62" s="24"/>
      <c r="O62" s="24"/>
      <c r="P62" s="24"/>
    </row>
    <row r="63" spans="2:16" ht="15.75">
      <c r="B63" s="23"/>
      <c r="C63" s="24"/>
      <c r="D63" s="26"/>
      <c r="E63" s="24"/>
      <c r="F63" s="24"/>
      <c r="G63" s="24"/>
      <c r="H63" s="24"/>
      <c r="J63" s="23"/>
      <c r="K63" s="24"/>
      <c r="L63" s="24"/>
      <c r="M63" s="24"/>
      <c r="N63" s="24"/>
      <c r="O63" s="24"/>
      <c r="P63" s="24"/>
    </row>
    <row r="64" spans="2:16" ht="15.75">
      <c r="B64" s="23"/>
      <c r="C64" s="24"/>
      <c r="D64" s="26"/>
      <c r="E64" s="24"/>
      <c r="F64" s="24"/>
      <c r="G64" s="24"/>
      <c r="H64" s="24"/>
      <c r="J64" s="23"/>
      <c r="K64" s="24"/>
      <c r="L64" s="24"/>
      <c r="M64" s="24"/>
      <c r="N64" s="24"/>
      <c r="O64" s="24"/>
      <c r="P64" s="24"/>
    </row>
    <row r="65" spans="2:16" ht="15.75">
      <c r="B65" s="23"/>
      <c r="C65" s="24"/>
      <c r="D65" s="26"/>
      <c r="E65" s="24"/>
      <c r="F65" s="24"/>
      <c r="G65" s="24"/>
      <c r="H65" s="24"/>
      <c r="J65" s="23"/>
      <c r="K65" s="24"/>
      <c r="L65" s="24"/>
      <c r="M65" s="24"/>
      <c r="N65" s="24"/>
      <c r="O65" s="24"/>
      <c r="P65" s="24"/>
    </row>
    <row r="66" spans="2:16" ht="15.75">
      <c r="B66" s="25"/>
      <c r="C66" s="24"/>
      <c r="D66" s="26"/>
      <c r="E66" s="24"/>
      <c r="F66" s="24"/>
      <c r="G66" s="24"/>
      <c r="H66" s="24"/>
      <c r="J66" s="23"/>
      <c r="K66" s="24"/>
      <c r="L66" s="24"/>
      <c r="M66" s="24"/>
      <c r="N66" s="24"/>
      <c r="O66" s="24"/>
      <c r="P66" s="24"/>
    </row>
    <row r="67" spans="2:16" ht="15.75">
      <c r="B67" s="25"/>
      <c r="C67" s="24"/>
      <c r="D67" s="26"/>
      <c r="E67" s="24"/>
      <c r="F67" s="24"/>
      <c r="G67" s="24"/>
      <c r="H67" s="24"/>
      <c r="J67" s="23"/>
      <c r="K67" s="24"/>
      <c r="L67" s="24"/>
      <c r="M67" s="24"/>
      <c r="N67" s="24"/>
      <c r="O67" s="24"/>
      <c r="P67" s="24"/>
    </row>
    <row r="68" spans="2:16" ht="15.75">
      <c r="B68" s="25"/>
      <c r="C68" s="24"/>
      <c r="D68" s="26"/>
      <c r="E68" s="24"/>
      <c r="F68" s="24"/>
      <c r="G68" s="24"/>
      <c r="H68" s="24"/>
      <c r="J68" s="23"/>
      <c r="K68" s="24"/>
      <c r="L68" s="24"/>
      <c r="M68" s="24"/>
      <c r="N68" s="24"/>
      <c r="O68" s="24"/>
      <c r="P68" s="24"/>
    </row>
    <row r="69" spans="2:16" ht="15.75">
      <c r="B69" s="25"/>
      <c r="C69" s="24"/>
      <c r="D69" s="26"/>
      <c r="E69" s="24"/>
      <c r="F69" s="24"/>
      <c r="G69" s="24"/>
      <c r="H69" s="24"/>
      <c r="J69" s="23"/>
      <c r="K69" s="24"/>
      <c r="L69" s="24"/>
      <c r="M69" s="24"/>
      <c r="N69" s="24"/>
      <c r="O69" s="24"/>
      <c r="P69" s="24"/>
    </row>
    <row r="70" spans="2:16" ht="15.75">
      <c r="B70" s="23"/>
      <c r="C70" s="24"/>
      <c r="D70" s="26"/>
      <c r="E70" s="24"/>
      <c r="F70" s="24"/>
      <c r="G70" s="24"/>
      <c r="H70" s="24"/>
      <c r="J70" s="23"/>
      <c r="K70" s="24"/>
      <c r="L70" s="24"/>
      <c r="M70" s="24"/>
      <c r="N70" s="24"/>
      <c r="O70" s="24"/>
      <c r="P70" s="24"/>
    </row>
    <row r="71" spans="2:16" ht="15.75">
      <c r="B71" s="25"/>
      <c r="C71" s="24"/>
      <c r="D71" s="26"/>
      <c r="E71" s="24"/>
      <c r="F71" s="24"/>
      <c r="G71" s="24"/>
      <c r="H71" s="24"/>
      <c r="J71" s="23"/>
      <c r="K71" s="24"/>
      <c r="L71" s="24"/>
      <c r="M71" s="24"/>
      <c r="N71" s="24"/>
      <c r="O71" s="24"/>
      <c r="P71" s="24"/>
    </row>
    <row r="72" spans="2:16" ht="15.75">
      <c r="B72" s="23"/>
      <c r="C72" s="24"/>
      <c r="D72" s="26"/>
      <c r="E72" s="24"/>
      <c r="F72" s="24"/>
      <c r="G72" s="24"/>
      <c r="H72" s="24"/>
      <c r="J72" s="23"/>
      <c r="K72" s="24"/>
      <c r="L72" s="24"/>
      <c r="M72" s="24"/>
      <c r="N72" s="24"/>
      <c r="O72" s="24"/>
      <c r="P72" s="24"/>
    </row>
    <row r="73" spans="2:16" ht="15.75">
      <c r="B73" s="25"/>
      <c r="C73" s="24"/>
      <c r="D73" s="26"/>
      <c r="E73" s="24"/>
      <c r="F73" s="24"/>
      <c r="G73" s="24"/>
      <c r="H73" s="24"/>
      <c r="J73" s="23"/>
      <c r="K73" s="24"/>
      <c r="L73" s="24"/>
      <c r="M73" s="24"/>
      <c r="N73" s="24"/>
      <c r="O73" s="24"/>
      <c r="P73" s="24"/>
    </row>
    <row r="74" spans="2:16" ht="15.75">
      <c r="B74" s="23"/>
      <c r="C74" s="24"/>
      <c r="D74" s="26"/>
      <c r="E74" s="24"/>
      <c r="F74" s="24"/>
      <c r="G74" s="24"/>
      <c r="H74" s="24"/>
      <c r="J74" s="23"/>
      <c r="K74" s="24"/>
      <c r="L74" s="24"/>
      <c r="M74" s="24"/>
      <c r="N74" s="24"/>
      <c r="O74" s="24"/>
      <c r="P74" s="24"/>
    </row>
    <row r="75" spans="2:16" ht="15.75">
      <c r="B75" s="25"/>
      <c r="C75" s="24"/>
      <c r="D75" s="26"/>
      <c r="E75" s="24"/>
      <c r="F75" s="24"/>
      <c r="G75" s="24"/>
      <c r="H75" s="24"/>
      <c r="J75" s="23"/>
      <c r="K75" s="24"/>
      <c r="L75" s="24"/>
      <c r="M75" s="24"/>
      <c r="N75" s="24"/>
      <c r="O75" s="24"/>
      <c r="P75" s="24"/>
    </row>
    <row r="76" spans="2:16" ht="15.75">
      <c r="B76" s="25"/>
      <c r="C76" s="24"/>
      <c r="D76" s="26"/>
      <c r="E76" s="24"/>
      <c r="F76" s="24"/>
      <c r="G76" s="24"/>
      <c r="H76" s="24"/>
      <c r="J76" s="23"/>
      <c r="K76" s="24"/>
      <c r="L76" s="24"/>
      <c r="M76" s="24"/>
      <c r="N76" s="24"/>
      <c r="O76" s="24"/>
      <c r="P76" s="24"/>
    </row>
    <row r="77" spans="2:16" ht="15.75">
      <c r="B77" s="25"/>
      <c r="C77" s="24"/>
      <c r="D77" s="26"/>
      <c r="E77" s="24"/>
      <c r="F77" s="24"/>
      <c r="G77" s="24"/>
      <c r="H77" s="24"/>
      <c r="J77" s="23"/>
      <c r="K77" s="24"/>
      <c r="L77" s="24"/>
      <c r="M77" s="24"/>
      <c r="N77" s="24"/>
      <c r="O77" s="24"/>
      <c r="P77" s="24"/>
    </row>
    <row r="78" spans="2:16" ht="15.75">
      <c r="B78" s="23"/>
      <c r="C78" s="24"/>
      <c r="D78" s="26"/>
      <c r="E78" s="24"/>
      <c r="F78" s="24"/>
      <c r="G78" s="24"/>
      <c r="H78" s="24"/>
      <c r="J78" s="23"/>
      <c r="K78" s="24"/>
      <c r="L78" s="24"/>
      <c r="M78" s="24"/>
      <c r="N78" s="24"/>
      <c r="O78" s="24"/>
      <c r="P78" s="24"/>
    </row>
    <row r="79" spans="2:16" ht="15.75">
      <c r="B79" s="25"/>
      <c r="C79" s="24"/>
      <c r="D79" s="26"/>
      <c r="E79" s="24"/>
      <c r="F79" s="24"/>
      <c r="G79" s="24"/>
      <c r="H79" s="24"/>
      <c r="J79" s="23"/>
      <c r="K79" s="24"/>
      <c r="L79" s="24"/>
      <c r="M79" s="24"/>
      <c r="N79" s="24"/>
      <c r="O79" s="24"/>
      <c r="P79" s="24"/>
    </row>
    <row r="80" spans="2:16" ht="15.75">
      <c r="B80" s="25"/>
      <c r="C80" s="24"/>
      <c r="D80" s="26"/>
      <c r="E80" s="24"/>
      <c r="F80" s="24"/>
      <c r="G80" s="24"/>
      <c r="H80" s="24"/>
      <c r="J80" s="23"/>
      <c r="K80" s="24"/>
      <c r="L80" s="24"/>
      <c r="M80" s="24"/>
      <c r="N80" s="24"/>
      <c r="O80" s="24"/>
      <c r="P80" s="24"/>
    </row>
    <row r="81" spans="2:16">
      <c r="B81" s="23"/>
      <c r="C81" s="24"/>
      <c r="D81" s="24"/>
      <c r="E81" s="24"/>
      <c r="F81" s="24"/>
      <c r="G81" s="24"/>
      <c r="H81" s="24"/>
      <c r="J81" s="23"/>
      <c r="K81" s="24"/>
      <c r="L81" s="24"/>
      <c r="M81" s="24"/>
      <c r="N81" s="24"/>
      <c r="O81" s="24"/>
      <c r="P81" s="24"/>
    </row>
    <row r="82" spans="2:16">
      <c r="B82" s="23"/>
      <c r="C82" s="24"/>
      <c r="D82" s="24"/>
      <c r="E82" s="24"/>
      <c r="F82" s="24"/>
      <c r="G82" s="24"/>
      <c r="H82" s="24"/>
      <c r="J82" s="23"/>
      <c r="K82" s="24"/>
      <c r="L82" s="24"/>
      <c r="M82" s="24"/>
      <c r="N82" s="24"/>
      <c r="O82" s="24"/>
      <c r="P82" s="24"/>
    </row>
    <row r="83" spans="2:16">
      <c r="B83" s="23"/>
      <c r="C83" s="24"/>
      <c r="D83" s="24"/>
      <c r="E83" s="24"/>
      <c r="F83" s="24"/>
      <c r="G83" s="24"/>
      <c r="H83" s="24"/>
      <c r="J83" s="23"/>
      <c r="K83" s="24"/>
      <c r="L83" s="24"/>
      <c r="M83" s="24"/>
      <c r="N83" s="24"/>
      <c r="O83" s="24"/>
      <c r="P83" s="24"/>
    </row>
    <row r="84" spans="2:16">
      <c r="B84" s="25"/>
      <c r="C84" s="24"/>
      <c r="D84" s="24"/>
      <c r="E84" s="24"/>
      <c r="F84" s="24"/>
      <c r="G84" s="24"/>
      <c r="H84" s="24"/>
      <c r="J84" s="23"/>
      <c r="K84" s="24"/>
      <c r="L84" s="24"/>
      <c r="M84" s="24"/>
      <c r="N84" s="24"/>
      <c r="O84" s="24"/>
      <c r="P84" s="24"/>
    </row>
    <row r="85" spans="2:16">
      <c r="B85" s="23"/>
      <c r="C85" s="24"/>
      <c r="D85" s="24"/>
      <c r="E85" s="24"/>
      <c r="F85" s="24"/>
      <c r="G85" s="24"/>
      <c r="H85" s="24"/>
      <c r="J85" s="23"/>
      <c r="K85" s="24"/>
      <c r="L85" s="24"/>
      <c r="M85" s="24"/>
      <c r="N85" s="24"/>
      <c r="O85" s="24"/>
      <c r="P85" s="24"/>
    </row>
    <row r="86" spans="2:16">
      <c r="B86" s="23"/>
      <c r="C86" s="24"/>
      <c r="D86" s="24"/>
      <c r="E86" s="24"/>
      <c r="F86" s="24"/>
      <c r="G86" s="24"/>
      <c r="H86" s="24"/>
      <c r="J86" s="23"/>
      <c r="K86" s="24"/>
      <c r="L86" s="24"/>
      <c r="M86" s="24"/>
      <c r="N86" s="24"/>
      <c r="O86" s="24"/>
      <c r="P86" s="24"/>
    </row>
    <row r="87" spans="2:16">
      <c r="B87" s="25"/>
      <c r="C87" s="24"/>
      <c r="D87" s="24"/>
      <c r="E87" s="24"/>
      <c r="F87" s="24"/>
      <c r="G87" s="24"/>
      <c r="H87" s="24"/>
      <c r="J87" s="23"/>
      <c r="K87" s="24"/>
      <c r="L87" s="24"/>
      <c r="M87" s="24"/>
      <c r="N87" s="24"/>
      <c r="O87" s="24"/>
      <c r="P87" s="24"/>
    </row>
    <row r="88" spans="2:16">
      <c r="B88" s="25"/>
      <c r="C88" s="24"/>
      <c r="D88" s="24"/>
      <c r="E88" s="24"/>
      <c r="F88" s="24"/>
      <c r="G88" s="24"/>
      <c r="H88" s="24"/>
      <c r="J88" s="23"/>
      <c r="K88" s="24"/>
      <c r="L88" s="24"/>
      <c r="M88" s="24"/>
      <c r="N88" s="24"/>
      <c r="O88" s="24"/>
      <c r="P88" s="24"/>
    </row>
    <row r="89" spans="2:16">
      <c r="B89" s="25"/>
      <c r="C89" s="24"/>
      <c r="D89" s="24"/>
      <c r="E89" s="24"/>
      <c r="F89" s="24"/>
      <c r="G89" s="24"/>
      <c r="H89" s="24"/>
      <c r="J89" s="23"/>
      <c r="K89" s="24"/>
      <c r="L89" s="24"/>
      <c r="M89" s="24"/>
      <c r="N89" s="24"/>
      <c r="O89" s="24"/>
      <c r="P89" s="24"/>
    </row>
    <row r="90" spans="2:16">
      <c r="B90" s="23"/>
      <c r="C90" s="24"/>
      <c r="D90" s="24"/>
      <c r="E90" s="24"/>
      <c r="F90" s="24"/>
      <c r="G90" s="24"/>
      <c r="H90" s="24"/>
      <c r="J90" s="23"/>
      <c r="K90" s="24"/>
      <c r="L90" s="24"/>
      <c r="M90" s="24"/>
      <c r="N90" s="24"/>
      <c r="O90" s="24"/>
      <c r="P90" s="24"/>
    </row>
    <row r="91" spans="2:16">
      <c r="J91" s="23"/>
      <c r="K91" s="24"/>
      <c r="L91" s="24"/>
      <c r="M91" s="24"/>
      <c r="N91" s="24"/>
      <c r="O91" s="24"/>
      <c r="P91" s="24"/>
    </row>
    <row r="92" spans="2:16">
      <c r="J92" s="23"/>
      <c r="K92" s="24"/>
      <c r="L92" s="24"/>
      <c r="M92" s="24"/>
      <c r="N92" s="24"/>
      <c r="O92" s="24"/>
      <c r="P92" s="24"/>
    </row>
    <row r="93" spans="2:16">
      <c r="J93" s="23"/>
      <c r="K93" s="24"/>
      <c r="L93" s="24"/>
      <c r="M93" s="24"/>
      <c r="N93" s="24"/>
      <c r="O93" s="24"/>
      <c r="P93" s="24"/>
    </row>
    <row r="94" spans="2:16">
      <c r="J94" s="23"/>
      <c r="K94" s="24"/>
      <c r="L94" s="24"/>
      <c r="M94" s="24"/>
      <c r="N94" s="24"/>
      <c r="O94" s="24"/>
      <c r="P94" s="24"/>
    </row>
    <row r="95" spans="2:16">
      <c r="J95" s="23"/>
      <c r="K95" s="24"/>
      <c r="L95" s="24"/>
      <c r="M95" s="24"/>
      <c r="N95" s="24"/>
      <c r="O95" s="24"/>
      <c r="P95" s="24"/>
    </row>
    <row r="96" spans="2:16">
      <c r="J96" s="23"/>
      <c r="K96" s="24"/>
      <c r="L96" s="24"/>
      <c r="M96" s="24"/>
      <c r="N96" s="24"/>
      <c r="O96" s="24"/>
      <c r="P96" s="24"/>
    </row>
    <row r="97" spans="10:16">
      <c r="J97" s="23"/>
      <c r="K97" s="24"/>
      <c r="L97" s="24"/>
      <c r="M97" s="24"/>
      <c r="N97" s="24"/>
      <c r="O97" s="24"/>
      <c r="P97" s="24"/>
    </row>
    <row r="98" spans="10:16">
      <c r="J98" s="23"/>
      <c r="K98" s="24"/>
      <c r="L98" s="24"/>
      <c r="M98" s="24"/>
      <c r="N98" s="24"/>
      <c r="O98" s="24"/>
      <c r="P98" s="24"/>
    </row>
  </sheetData>
  <sortState ref="B2:H96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8"/>
  <sheetViews>
    <sheetView topLeftCell="A27" workbookViewId="0">
      <selection activeCell="F24" sqref="F24:F48"/>
    </sheetView>
  </sheetViews>
  <sheetFormatPr defaultRowHeight="15"/>
  <cols>
    <col min="8" max="8" width="26.85546875" bestFit="1" customWidth="1"/>
  </cols>
  <sheetData>
    <row r="1" spans="1:8" ht="15.75" thickBot="1">
      <c r="A1" t="s">
        <v>20</v>
      </c>
    </row>
    <row r="2" spans="1:8" ht="15.75" customHeight="1" thickBot="1">
      <c r="D2" s="32" t="s">
        <v>21</v>
      </c>
      <c r="E2" s="33"/>
      <c r="F2" s="32" t="s">
        <v>22</v>
      </c>
      <c r="G2" s="33"/>
    </row>
    <row r="3" spans="1:8" ht="15.75" customHeight="1" thickBot="1">
      <c r="D3" s="34" t="s">
        <v>23</v>
      </c>
      <c r="E3" s="34" t="s">
        <v>24</v>
      </c>
      <c r="F3" s="34" t="s">
        <v>23</v>
      </c>
      <c r="G3" s="34" t="s">
        <v>24</v>
      </c>
      <c r="H3" s="35" t="s">
        <v>25</v>
      </c>
    </row>
    <row r="4" spans="1:8">
      <c r="D4" s="36"/>
      <c r="E4" s="36"/>
      <c r="F4" s="36"/>
      <c r="G4" s="36"/>
    </row>
    <row r="6" spans="1:8">
      <c r="B6" s="31">
        <v>1967</v>
      </c>
      <c r="C6" s="30">
        <v>60813</v>
      </c>
      <c r="D6" s="30">
        <v>40107.754010695186</v>
      </c>
      <c r="E6" s="30">
        <v>145.98930481283423</v>
      </c>
      <c r="F6" s="30">
        <v>44858.021390374335</v>
      </c>
      <c r="G6" s="30">
        <v>145.98930481283423</v>
      </c>
    </row>
    <row r="7" spans="1:8">
      <c r="B7" s="31">
        <v>1968</v>
      </c>
      <c r="C7" s="30">
        <v>62214</v>
      </c>
      <c r="D7" s="30">
        <v>41836.106346483713</v>
      </c>
      <c r="E7" s="30">
        <v>151.28644939965696</v>
      </c>
      <c r="F7" s="30">
        <v>47331.046312178391</v>
      </c>
      <c r="G7" s="30">
        <v>151.28644939965696</v>
      </c>
    </row>
    <row r="8" spans="1:8">
      <c r="B8" s="31">
        <v>1969</v>
      </c>
      <c r="C8" s="30">
        <v>63401</v>
      </c>
      <c r="D8" s="30">
        <v>43391.379310344826</v>
      </c>
      <c r="E8" s="30">
        <v>160.34482758620689</v>
      </c>
      <c r="F8" s="30">
        <v>49365.517241379312</v>
      </c>
      <c r="G8" s="30">
        <v>155.17241379310346</v>
      </c>
    </row>
    <row r="9" spans="1:8">
      <c r="B9" s="31">
        <v>1970</v>
      </c>
      <c r="C9" s="30">
        <v>64778</v>
      </c>
      <c r="D9" s="30">
        <v>43054.929577464791</v>
      </c>
      <c r="E9" s="30">
        <v>157.74647887323945</v>
      </c>
      <c r="F9" s="30">
        <v>49300.704225352121</v>
      </c>
      <c r="G9" s="30">
        <v>157.74647887323945</v>
      </c>
    </row>
    <row r="10" spans="1:8">
      <c r="B10" s="31">
        <v>1971</v>
      </c>
      <c r="C10" s="30">
        <v>66676</v>
      </c>
      <c r="D10" s="30">
        <v>42635.982008995503</v>
      </c>
      <c r="E10" s="30">
        <v>165.29235382308843</v>
      </c>
      <c r="F10" s="30">
        <v>49035.157421289354</v>
      </c>
      <c r="G10" s="30">
        <v>155.84707646176909</v>
      </c>
    </row>
    <row r="11" spans="1:8">
      <c r="B11" s="31">
        <v>1972</v>
      </c>
      <c r="C11" s="30">
        <v>68251</v>
      </c>
      <c r="D11" s="30">
        <v>44462.227074235809</v>
      </c>
      <c r="E11" s="30">
        <v>169.65065502183404</v>
      </c>
      <c r="F11" s="30">
        <v>51748.034934497817</v>
      </c>
      <c r="G11" s="30">
        <v>160.48034934497815</v>
      </c>
    </row>
    <row r="12" spans="1:8">
      <c r="B12" s="31">
        <v>1973</v>
      </c>
      <c r="C12" s="30">
        <v>69859</v>
      </c>
      <c r="D12" s="30">
        <v>45360</v>
      </c>
      <c r="E12" s="30">
        <v>172.60273972602738</v>
      </c>
      <c r="F12" s="30">
        <v>52458.287671232873</v>
      </c>
      <c r="G12" s="30">
        <v>159.65753424657535</v>
      </c>
    </row>
    <row r="13" spans="1:8">
      <c r="B13" s="31">
        <v>1974</v>
      </c>
      <c r="C13" s="30">
        <v>71163</v>
      </c>
      <c r="D13" s="30">
        <v>43923.474470734749</v>
      </c>
      <c r="E13" s="30">
        <v>168.67995018679952</v>
      </c>
      <c r="F13" s="30">
        <v>51365.006226650061</v>
      </c>
      <c r="G13" s="30">
        <v>160.8343711083437</v>
      </c>
    </row>
    <row r="14" spans="1:8">
      <c r="B14" s="31">
        <v>1975</v>
      </c>
      <c r="C14" s="30">
        <v>72867</v>
      </c>
      <c r="D14" s="30">
        <v>42773.302646720367</v>
      </c>
      <c r="E14" s="30">
        <v>173.99309551208285</v>
      </c>
      <c r="F14" s="30">
        <v>49946.892980437282</v>
      </c>
      <c r="G14" s="30">
        <v>155.86881472957421</v>
      </c>
    </row>
    <row r="15" spans="1:8">
      <c r="B15" s="31">
        <v>1976</v>
      </c>
      <c r="C15" s="30">
        <v>74142</v>
      </c>
      <c r="D15" s="30">
        <v>43483.025027203483</v>
      </c>
      <c r="E15" s="30">
        <v>161.09902067464634</v>
      </c>
      <c r="F15" s="30">
        <v>51147.225244831337</v>
      </c>
      <c r="G15" s="30">
        <v>157.67138193688791</v>
      </c>
    </row>
    <row r="16" spans="1:8">
      <c r="B16" s="31">
        <v>1977</v>
      </c>
      <c r="C16" s="30">
        <v>76030</v>
      </c>
      <c r="D16" s="30">
        <v>43758.239508700099</v>
      </c>
      <c r="E16" s="30">
        <v>164.43193449334697</v>
      </c>
      <c r="F16" s="30">
        <v>51908.904810644832</v>
      </c>
      <c r="G16" s="30">
        <v>157.98362333674513</v>
      </c>
    </row>
    <row r="17" spans="2:7">
      <c r="B17" s="31">
        <v>1978</v>
      </c>
      <c r="C17" s="30">
        <v>77330</v>
      </c>
      <c r="D17" s="30">
        <v>45451.724137931036</v>
      </c>
      <c r="E17" s="30">
        <v>184.05172413793102</v>
      </c>
      <c r="F17" s="30">
        <v>53495.689655172413</v>
      </c>
      <c r="G17" s="30">
        <v>205.17241379310343</v>
      </c>
    </row>
    <row r="18" spans="2:7">
      <c r="B18" s="31">
        <v>1979</v>
      </c>
      <c r="C18" s="30">
        <v>80776</v>
      </c>
      <c r="D18" s="30">
        <v>45325.305944055945</v>
      </c>
      <c r="E18" s="30">
        <v>214.77272727272725</v>
      </c>
      <c r="F18" s="30">
        <v>53841.870629370627</v>
      </c>
      <c r="G18" s="30">
        <v>203.75874125874125</v>
      </c>
    </row>
    <row r="19" spans="2:7">
      <c r="B19" s="31">
        <v>1980</v>
      </c>
      <c r="C19" s="30">
        <v>82368</v>
      </c>
      <c r="D19" s="30">
        <v>43891.817466561763</v>
      </c>
      <c r="E19" s="30">
        <v>225.53107789142408</v>
      </c>
      <c r="F19" s="30">
        <v>52201.770259638084</v>
      </c>
      <c r="G19" s="30">
        <v>190.83398898505115</v>
      </c>
    </row>
    <row r="20" spans="2:7">
      <c r="B20" s="31">
        <v>1981</v>
      </c>
      <c r="C20" s="30">
        <v>83527</v>
      </c>
      <c r="D20" s="30">
        <v>43163.146551724145</v>
      </c>
      <c r="E20" s="30">
        <v>226.2931034482759</v>
      </c>
      <c r="F20" s="30">
        <v>51565.40948275863</v>
      </c>
      <c r="G20" s="30">
        <v>187.82327586206898</v>
      </c>
    </row>
    <row r="21" spans="2:7">
      <c r="B21" s="31">
        <v>1982</v>
      </c>
      <c r="C21" s="30">
        <v>83918</v>
      </c>
      <c r="D21" s="30">
        <v>43047.865853658543</v>
      </c>
      <c r="E21" s="30">
        <v>194.20731707317074</v>
      </c>
      <c r="F21" s="30">
        <v>51878.963414634149</v>
      </c>
      <c r="G21" s="30">
        <v>192.07317073170734</v>
      </c>
    </row>
    <row r="22" spans="2:7">
      <c r="B22" s="31">
        <v>1983</v>
      </c>
      <c r="C22" s="30">
        <v>85407</v>
      </c>
      <c r="D22" s="30">
        <v>42747.076023391812</v>
      </c>
      <c r="E22" s="30">
        <v>194.44444444444446</v>
      </c>
      <c r="F22" s="30">
        <v>51990.350877192985</v>
      </c>
      <c r="G22" s="30">
        <v>194.44444444444446</v>
      </c>
    </row>
    <row r="23" spans="2:7">
      <c r="B23" s="31">
        <v>1984</v>
      </c>
      <c r="C23" s="30">
        <v>86789</v>
      </c>
      <c r="D23" s="30">
        <v>44074.438202247191</v>
      </c>
      <c r="E23" s="30">
        <v>200.56179775280901</v>
      </c>
      <c r="F23" s="30">
        <v>54002.247191011236</v>
      </c>
      <c r="G23" s="30">
        <v>198.59550561797755</v>
      </c>
    </row>
    <row r="24" spans="2:7">
      <c r="B24" s="31">
        <v>1985</v>
      </c>
      <c r="C24" s="30">
        <v>88458</v>
      </c>
      <c r="D24" s="30">
        <v>44898.430899215455</v>
      </c>
      <c r="E24" s="30">
        <v>243.33132166566085</v>
      </c>
      <c r="F24" s="30">
        <v>55255.22027761014</v>
      </c>
      <c r="G24" s="30">
        <v>218.61798430899216</v>
      </c>
    </row>
    <row r="25" spans="2:7">
      <c r="B25" s="31">
        <v>1986</v>
      </c>
      <c r="C25" s="30">
        <v>89479</v>
      </c>
      <c r="D25" s="30">
        <v>46488.174273858924</v>
      </c>
      <c r="E25" s="30">
        <v>240.87136929460581</v>
      </c>
      <c r="F25" s="30">
        <v>57433.817427385889</v>
      </c>
      <c r="G25" s="30">
        <v>233.40248962655602</v>
      </c>
    </row>
    <row r="26" spans="2:7">
      <c r="B26" s="31">
        <v>1987</v>
      </c>
      <c r="C26" s="30">
        <v>91124</v>
      </c>
      <c r="D26" s="30">
        <v>47071.1869266055</v>
      </c>
      <c r="E26" s="30">
        <v>222.1616972477064</v>
      </c>
      <c r="F26" s="30">
        <v>58538.70412844036</v>
      </c>
      <c r="G26" s="30">
        <v>240.223623853211</v>
      </c>
    </row>
    <row r="27" spans="2:7">
      <c r="B27" s="31">
        <v>1988</v>
      </c>
      <c r="C27" s="30">
        <v>92830</v>
      </c>
      <c r="D27" s="30">
        <v>47432.93694690265</v>
      </c>
      <c r="E27" s="30">
        <v>231.7201327433628</v>
      </c>
      <c r="F27" s="30">
        <v>59266.344026548664</v>
      </c>
      <c r="G27" s="30">
        <v>264.82300884955748</v>
      </c>
    </row>
    <row r="28" spans="2:7">
      <c r="B28" s="31">
        <v>1989</v>
      </c>
      <c r="C28" s="30">
        <v>93347</v>
      </c>
      <c r="D28" s="30">
        <v>48278.844114528103</v>
      </c>
      <c r="E28" s="30">
        <v>265.56203605514315</v>
      </c>
      <c r="F28" s="30">
        <v>60995.758218451752</v>
      </c>
      <c r="G28" s="30">
        <v>265.56203605514315</v>
      </c>
    </row>
    <row r="29" spans="2:7">
      <c r="B29" s="31">
        <v>1990</v>
      </c>
      <c r="C29" s="30">
        <v>94312</v>
      </c>
      <c r="D29" s="30">
        <v>47636.590909090904</v>
      </c>
      <c r="E29" s="30">
        <v>243.40909090909091</v>
      </c>
      <c r="F29" s="30">
        <v>59504.772727272721</v>
      </c>
      <c r="G29" s="30">
        <v>251.36363636363635</v>
      </c>
    </row>
    <row r="30" spans="2:7">
      <c r="B30" s="31">
        <v>1991</v>
      </c>
      <c r="C30" s="30">
        <v>95669</v>
      </c>
      <c r="D30" s="30">
        <v>46268.600682593853</v>
      </c>
      <c r="E30" s="30">
        <v>222.6962457337884</v>
      </c>
      <c r="F30" s="30">
        <v>58241.979522184301</v>
      </c>
      <c r="G30" s="30">
        <v>239.59044368600684</v>
      </c>
    </row>
    <row r="31" spans="2:7">
      <c r="B31" s="31">
        <v>1992</v>
      </c>
      <c r="C31" s="30">
        <v>96426</v>
      </c>
      <c r="D31" s="30">
        <v>45888.445078459343</v>
      </c>
      <c r="E31" s="30">
        <v>217.18972895863052</v>
      </c>
      <c r="F31" s="30">
        <v>58176.890156918686</v>
      </c>
      <c r="G31" s="30">
        <v>244.15121255349499</v>
      </c>
    </row>
    <row r="32" spans="2:7">
      <c r="B32" s="31">
        <v>1993</v>
      </c>
      <c r="C32" s="30">
        <v>97107</v>
      </c>
      <c r="D32" s="30">
        <v>45665.498839907188</v>
      </c>
      <c r="E32" s="30">
        <v>213.41067285382829</v>
      </c>
      <c r="F32" s="30">
        <v>60556.009280742459</v>
      </c>
      <c r="G32" s="30">
        <v>327.42459396751735</v>
      </c>
    </row>
    <row r="33" spans="2:7">
      <c r="B33" s="31">
        <v>1994</v>
      </c>
      <c r="C33" s="30">
        <v>98990</v>
      </c>
      <c r="D33" s="30">
        <v>46175.193094048162</v>
      </c>
      <c r="E33" s="30">
        <v>210.38164470695139</v>
      </c>
      <c r="F33" s="30">
        <v>61730.554293502952</v>
      </c>
      <c r="G33" s="30">
        <v>332.0308950477056</v>
      </c>
    </row>
    <row r="34" spans="2:7">
      <c r="B34" s="31">
        <v>1995</v>
      </c>
      <c r="C34" s="30">
        <v>99627</v>
      </c>
      <c r="D34" s="30">
        <v>47621.739130434777</v>
      </c>
      <c r="E34" s="30">
        <v>275.31055900621118</v>
      </c>
      <c r="F34" s="30">
        <v>62801.55279503105</v>
      </c>
      <c r="G34" s="30">
        <v>343.78881987577637</v>
      </c>
    </row>
    <row r="35" spans="2:7">
      <c r="B35" s="31">
        <v>1996</v>
      </c>
      <c r="C35" s="30">
        <v>101018</v>
      </c>
      <c r="D35" s="30">
        <v>48314.520311149528</v>
      </c>
      <c r="E35" s="30">
        <v>243.66897147796024</v>
      </c>
      <c r="F35" s="30">
        <v>64147.55834053587</v>
      </c>
      <c r="G35" s="30">
        <v>359.37770095073466</v>
      </c>
    </row>
    <row r="36" spans="2:7">
      <c r="B36" s="31">
        <v>1997</v>
      </c>
      <c r="C36" s="30">
        <v>102528</v>
      </c>
      <c r="D36" s="30">
        <v>49308.692893401014</v>
      </c>
      <c r="E36" s="30">
        <v>227.85532994923858</v>
      </c>
      <c r="F36" s="30">
        <v>66213.959390862947</v>
      </c>
      <c r="G36" s="30">
        <v>370.43147208121832</v>
      </c>
    </row>
    <row r="37" spans="2:7">
      <c r="B37" s="31">
        <v>1998</v>
      </c>
      <c r="C37" s="30">
        <v>103874</v>
      </c>
      <c r="D37" s="30">
        <v>51100.438047559459</v>
      </c>
      <c r="E37" s="30">
        <v>302.25281602002508</v>
      </c>
      <c r="F37" s="30">
        <v>68144.868585732169</v>
      </c>
      <c r="G37" s="30">
        <v>367.95994993742181</v>
      </c>
    </row>
    <row r="38" spans="2:7">
      <c r="B38" s="31">
        <v>1999</v>
      </c>
      <c r="C38" s="30">
        <v>106434</v>
      </c>
      <c r="D38" s="30">
        <v>52387.576624438087</v>
      </c>
      <c r="E38" s="30">
        <v>244.58520637515326</v>
      </c>
      <c r="F38" s="30">
        <v>70462.423375561921</v>
      </c>
      <c r="G38" s="30">
        <v>365.59051900286067</v>
      </c>
    </row>
    <row r="39" spans="2:7">
      <c r="B39" s="31">
        <v>2000</v>
      </c>
      <c r="C39" s="30">
        <v>108209</v>
      </c>
      <c r="D39" s="30">
        <v>52300.711743772241</v>
      </c>
      <c r="E39" s="30">
        <v>164.41281138790035</v>
      </c>
      <c r="F39" s="30">
        <v>71164.590747330963</v>
      </c>
      <c r="G39" s="30">
        <v>280.24911032028467</v>
      </c>
    </row>
    <row r="40" spans="2:7">
      <c r="B40" s="31">
        <v>2001</v>
      </c>
      <c r="C40" s="30">
        <v>109297</v>
      </c>
      <c r="D40" s="30">
        <v>51160.846153846149</v>
      </c>
      <c r="E40" s="30">
        <v>156.28846153846152</v>
      </c>
      <c r="F40" s="30">
        <v>70521.230769230766</v>
      </c>
      <c r="G40" s="30">
        <v>281.07692307692304</v>
      </c>
    </row>
    <row r="41" spans="2:7">
      <c r="B41" s="31">
        <v>2002</v>
      </c>
      <c r="C41" s="30">
        <v>111278</v>
      </c>
      <c r="D41" s="30">
        <v>50563.342165026494</v>
      </c>
      <c r="E41" s="30">
        <v>165.72672218016655</v>
      </c>
      <c r="F41" s="30">
        <v>68975.700227100679</v>
      </c>
      <c r="G41" s="30">
        <v>258.72445117335349</v>
      </c>
    </row>
    <row r="42" spans="2:7">
      <c r="B42" s="31">
        <v>2003</v>
      </c>
      <c r="C42" s="30">
        <v>112000</v>
      </c>
      <c r="D42" s="30">
        <v>50518.955942243607</v>
      </c>
      <c r="E42" s="30">
        <v>219.25212884116993</v>
      </c>
      <c r="F42" s="30">
        <v>68885.98667160311</v>
      </c>
      <c r="G42" s="30">
        <v>251.90670122176971</v>
      </c>
    </row>
    <row r="43" spans="2:7">
      <c r="B43" s="31">
        <v>2004</v>
      </c>
      <c r="C43" s="30">
        <v>113343</v>
      </c>
      <c r="D43" s="30">
        <v>50343.222782984856</v>
      </c>
      <c r="E43" s="30">
        <v>222.56669069935111</v>
      </c>
      <c r="F43" s="30">
        <v>68661.824080749822</v>
      </c>
      <c r="G43" s="30">
        <v>258.90410958904107</v>
      </c>
    </row>
    <row r="44" spans="2:7">
      <c r="B44" s="31">
        <v>2005</v>
      </c>
      <c r="C44" s="30">
        <v>114384</v>
      </c>
      <c r="D44" s="30">
        <v>50898.814091384724</v>
      </c>
      <c r="E44" s="30">
        <v>170.29996512033486</v>
      </c>
      <c r="F44" s="30">
        <v>69596.651552145107</v>
      </c>
      <c r="G44" s="30">
        <v>262.59155912103245</v>
      </c>
    </row>
    <row r="45" spans="2:7">
      <c r="B45" s="31">
        <v>2006</v>
      </c>
      <c r="C45" s="30">
        <v>116011</v>
      </c>
      <c r="D45" s="30">
        <v>51277.659574468082</v>
      </c>
      <c r="E45" s="30">
        <v>220.21276595744681</v>
      </c>
      <c r="F45" s="30">
        <v>70819.148936170212</v>
      </c>
      <c r="G45" s="30">
        <v>273.40425531914894</v>
      </c>
    </row>
    <row r="46" spans="2:7">
      <c r="B46" s="31">
        <v>2007</v>
      </c>
      <c r="C46" s="30">
        <v>116783</v>
      </c>
      <c r="D46" s="30">
        <v>51965.172413793109</v>
      </c>
      <c r="E46" s="30">
        <v>144.82758620689657</v>
      </c>
      <c r="F46" s="30">
        <v>69940.344827586217</v>
      </c>
      <c r="G46" s="30">
        <v>244.13793103448276</v>
      </c>
    </row>
    <row r="47" spans="2:7">
      <c r="B47" s="31">
        <v>2008</v>
      </c>
      <c r="C47" s="30">
        <v>117181</v>
      </c>
      <c r="D47" s="30">
        <v>50112.096774193546</v>
      </c>
      <c r="E47" s="30">
        <v>136.48007590132826</v>
      </c>
      <c r="F47" s="30">
        <v>68164.326375711578</v>
      </c>
      <c r="G47" s="30">
        <v>241.08159392789375</v>
      </c>
    </row>
    <row r="48" spans="2:7">
      <c r="B48" s="31">
        <v>2009</v>
      </c>
      <c r="C48" s="30">
        <v>117538</v>
      </c>
      <c r="D48" s="30">
        <v>49777</v>
      </c>
      <c r="E48" s="30">
        <v>213</v>
      </c>
      <c r="F48" s="30">
        <v>67976</v>
      </c>
      <c r="G48" s="30">
        <v>243</v>
      </c>
    </row>
  </sheetData>
  <sortState ref="B1:G45">
    <sortCondition ref="B1"/>
  </sortState>
  <mergeCells count="2">
    <mergeCell ref="D2:E2"/>
    <mergeCell ref="F2:G2"/>
  </mergeCells>
  <hyperlinks>
    <hyperlink ref="B48" r:id="rId1" display="http://www.census.gov/apsd/techdoc/cps/cpsmar08.pdf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Data</vt:lpstr>
      <vt:lpstr>Sheet1</vt:lpstr>
      <vt:lpstr>Sheet2</vt:lpstr>
      <vt:lpstr>Sheet3</vt:lpstr>
      <vt:lpstr>Spending Household2010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vderugy</dc:creator>
  <cp:lastModifiedBy>jdebnam</cp:lastModifiedBy>
  <dcterms:created xsi:type="dcterms:W3CDTF">2010-10-27T22:21:13Z</dcterms:created>
  <dcterms:modified xsi:type="dcterms:W3CDTF">2010-11-03T14:40:03Z</dcterms:modified>
</cp:coreProperties>
</file>