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130" windowHeight="9405" tabRatio="757" activeTab="0"/>
  </bookViews>
  <sheets>
    <sheet name="Scoring" sheetId="1" r:id="rId1"/>
    <sheet name="Scoring Summary" sheetId="2" r:id="rId2"/>
    <sheet name="Topic 1 - Openness" sheetId="3" r:id="rId3"/>
    <sheet name="Topic 2 - Analysis" sheetId="4" r:id="rId4"/>
    <sheet name="Topic 3 - Use" sheetId="5" r:id="rId5"/>
  </sheets>
  <definedNames/>
  <calcPr fullCalcOnLoad="1"/>
</workbook>
</file>

<file path=xl/sharedStrings.xml><?xml version="1.0" encoding="utf-8"?>
<sst xmlns="http://schemas.openxmlformats.org/spreadsheetml/2006/main" count="171" uniqueCount="137">
  <si>
    <t>Score</t>
  </si>
  <si>
    <t>Category</t>
  </si>
  <si>
    <t>Topic</t>
  </si>
  <si>
    <t>Regulatory Scoring</t>
  </si>
  <si>
    <t>Rule summary:</t>
  </si>
  <si>
    <t>Comments</t>
  </si>
  <si>
    <t>A</t>
  </si>
  <si>
    <t>B</t>
  </si>
  <si>
    <t>C</t>
  </si>
  <si>
    <t>D</t>
  </si>
  <si>
    <t>Total</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</si>
  <si>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</si>
  <si>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</si>
  <si>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</si>
  <si>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</si>
  <si>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</si>
  <si>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</si>
  <si>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</si>
  <si>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</si>
  <si>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</si>
  <si>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</si>
  <si>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</si>
  <si>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</si>
  <si>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</si>
  <si>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</si>
  <si>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</si>
  <si>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</si>
  <si>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</si>
  <si>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</si>
  <si>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</si>
  <si>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</si>
  <si>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</si>
  <si>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</si>
  <si>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</si>
  <si>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</si>
  <si>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</si>
  <si>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</si>
  <si>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</si>
  <si>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</si>
  <si>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</si>
  <si>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</si>
  <si>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</si>
  <si>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</si>
  <si>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</si>
  <si>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</si>
  <si>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HHS</t>
  </si>
  <si>
    <t>HIPAA Electronic Transaction Standards</t>
  </si>
  <si>
    <t>Proposed Rule</t>
  </si>
  <si>
    <t>Most support for the theory of how the new standard will lead to benefits is sourced to "interviews" without a lot of additional explanation.</t>
  </si>
  <si>
    <t>Ranges are presented but likelihood is not evaluated.</t>
  </si>
  <si>
    <t>Need for this action is repeatedly asserted.</t>
  </si>
  <si>
    <t>Does the analysis adequately assess uncertainty about the outcomes?</t>
  </si>
  <si>
    <t>Causation seems pretty straightforward, but there is little explicit theory beyond "increased adoption will lead to the specified cost savings."</t>
  </si>
  <si>
    <t>It appears as if the RIA has done a thorough job, however with many assumptions and unverifiable data, it is impossible to tell.</t>
  </si>
  <si>
    <t>Page 49762 lists several benefits stemming from lower transaction or claims processing costs.</t>
  </si>
  <si>
    <t>HHS repeatedly asserts that it must set these particular standards, but does not present a theory of why the industry will not converge on a standard, or interoperable standards, in the absence of HHS action.</t>
  </si>
  <si>
    <t>Thorough identification of costs for the rulemaking option; however, no costs are identified for the few alternatives listed.</t>
  </si>
  <si>
    <t>RIA</t>
  </si>
  <si>
    <t>separate?</t>
  </si>
  <si>
    <t>No</t>
  </si>
  <si>
    <t>Does the analysis adequately assess uncertainty about the existence or size of the problem?</t>
  </si>
  <si>
    <t>Does the analysis enumerate other alternatives to address the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</si>
  <si>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</si>
  <si>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</si>
  <si>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</si>
  <si>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</si>
  <si>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</si>
  <si>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</si>
  <si>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</si>
  <si>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</si>
  <si>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</si>
  <si>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</si>
  <si>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</si>
  <si>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</si>
  <si>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</si>
  <si>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</si>
  <si>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</si>
  <si>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</si>
  <si>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</si>
  <si>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</si>
  <si>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</si>
  <si>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</si>
  <si>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5A</t>
  </si>
  <si>
    <t>5B</t>
  </si>
  <si>
    <t>5C</t>
  </si>
  <si>
    <t>5D</t>
  </si>
  <si>
    <t>5E</t>
  </si>
  <si>
    <t>6A</t>
  </si>
  <si>
    <t>6B</t>
  </si>
  <si>
    <t>6C</t>
  </si>
  <si>
    <t>6D</t>
  </si>
  <si>
    <t>7A</t>
  </si>
  <si>
    <t>7B</t>
  </si>
  <si>
    <t>7C</t>
  </si>
  <si>
    <t>7D</t>
  </si>
  <si>
    <t>8A</t>
  </si>
  <si>
    <t>8B</t>
  </si>
  <si>
    <t>8C</t>
  </si>
  <si>
    <t>8D</t>
  </si>
  <si>
    <t>8E</t>
  </si>
  <si>
    <t>8F</t>
  </si>
  <si>
    <t>8G</t>
  </si>
  <si>
    <t>8H</t>
  </si>
  <si>
    <t>8I</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</si>
  <si>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</si>
  <si>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</si>
  <si>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</si>
  <si>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</si>
  <si>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</si>
  <si>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</si>
  <si>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Crirerion</t>
  </si>
  <si>
    <t>Criterion</t>
  </si>
  <si>
    <t>Is the range of alternatives considered narrow (e.g., some exemptions to a regulation) or broad (e.g., performance-based regulation vs. command and control, market mechanisms, nonbinding guidance, information disclosure, addressing any government failures</t>
  </si>
  <si>
    <t>It is impossible to tell, for the most part, whether the assumptions and models are verifiable. Some are cited, but most of the assumptions are not justified.</t>
  </si>
  <si>
    <t>Some of these costs/benefits are accounted for (such as more entities switching to electronic records); however, costs/benefits from the potential for different quantities of healthcare demanded are not considered.</t>
  </si>
  <si>
    <t>Other alternatives are ruled out based on assertions that they won’t produce the desired benefits, without much in-depth analysis. The fact that the benefits outweigh the costs may have affected the decision to propose this regulation, but it's not clear whether the analysis drove the decision or merely justified a decision reached for other reasons.</t>
  </si>
  <si>
    <t>The option chosen is presented as the only effective option, but analysis of this is not very extensive; there no benefit-cost calculations for the other options.</t>
  </si>
  <si>
    <t>There are no real goals; however, it could be assumed that the number of entities using electronic transactions due to the new standard will be monitored.</t>
  </si>
  <si>
    <t>The RIA quantifies cost savings from fewer callbacks, increased adoption of electronic transactions, and increased use for additional (auxiliary) transactions. If these were monitored ex post, the results would provide a good evaluation of some of the actual benefits.</t>
  </si>
  <si>
    <r>
      <t>This rule proposes to adopt updated versions of the standards for electronic transactions originally adopted in the regulations entitled, ‘‘Health Insurance Reform: Standards for Electronic Transactions,’’ published in the</t>
    </r>
    <r>
      <rPr>
        <i/>
        <sz val="10"/>
        <rFont val="Arial"/>
        <family val="2"/>
      </rPr>
      <t xml:space="preserve"> Federal Register</t>
    </r>
    <r>
      <rPr>
        <sz val="10"/>
        <rFont val="Arial"/>
        <family val="2"/>
      </rPr>
      <t xml:space="preserve"> on August 17, 2000, which implemented some of the requirements of the Administrative Simplification subtitle of the Health Insurance Portability and Accountability Act of 1996 (HIPAA).</t>
    </r>
  </si>
  <si>
    <t>Parts of the RIA are only comprehensible after reading the rulemaking and becoming familiar with the jargon; other than that, it is clear and well organized. The analysis is fairly clear—detailed but not complex. It was a more of a tedious read than many other RIAs, though.</t>
  </si>
  <si>
    <t>The proposed rule and RIA could be found on regulations.gov using keyword or RIN search. They can also be found on the HHS Web site by searching on the name of the regulation, picking a press release about it out of a list of documents, and then going to a page devoted to these regulations from a link in the press release. In other words, the materials are on the HHS Web site (four clicks from the homepage including the search) but difficult to find.</t>
  </si>
  <si>
    <t>The actual RIA in the NPRM relies heavily on data whose sources are not listed or that come from "interviews and studies." Links are only provided to some data sources. A supplementary document from Gartner Inc. helps in this regard. However, the RIA merely mentions that Gartner did surveys without explaining that a specific document is available, or how to get it.</t>
  </si>
  <si>
    <t>Three benefits are quantified: cost savings from fewer callbacks, increased adoption of electronic transactions, and increased use for additional (auxiliary) transactions. Two benefits are not quantified: wider adoption of standards and decreased manual intervention.</t>
  </si>
  <si>
    <t>There isn’t much of a theory, just scattered assertions or facts that might show HHS is right.</t>
  </si>
  <si>
    <t>The problem is assumed to exist with 100% certainty.</t>
  </si>
  <si>
    <t>Several alternatives are mentioned (listed below), including no action.</t>
  </si>
  <si>
    <t>The range of alternatives is pretty narrow. Most options involve delays, staggered implementation, or exemptions. The no action alternative was at least considered.</t>
  </si>
  <si>
    <t>There are no calculations, but the analysis often claims that an alternative will not produce the benefits and provides a rationale.</t>
  </si>
  <si>
    <t>The analysis simply assumes that the baseline will be no change in adoption or use of electronic transactions.</t>
  </si>
  <si>
    <t>The analysis does not discuss how costs or benefits would filter downstream to the public.</t>
  </si>
  <si>
    <t>A qualitative discussion dismisses all other alternatives as unable to produce benefits as high as the option chosen.</t>
  </si>
  <si>
    <t>The RIA summary, included in the final rule, conducts sensitivity analysis. Furthermore, a range of costs and benefits are provided in certain cases.</t>
  </si>
  <si>
    <t>The discussion asserts other options aren't effective. There is no explicit discussion of cost-effectiveness.</t>
  </si>
  <si>
    <t>There's an extensive analysis of costs borne by different kinds of providers of different sizes. The only thing missing is a discussion of how those costs affect ultimate payers—patients and government.</t>
  </si>
  <si>
    <t>There's an extensive analysis of benefits received by different kinds of providers. The only thing missing is a discussion of how these benefits affect ultimate recipients—patients and government.</t>
  </si>
  <si>
    <t>0938-AM50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</si>
</sst>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u val="single"/>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0">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Alignment="1">
      <alignment wrapText="1"/>
    </xf>
    <xf numFmtId="0" fontId="0" fillId="0" borderId="0" xfId="0" applyBorder="1" applyAlignment="1">
      <alignment/>
    </xf>
    <xf numFmtId="0" fontId="0" fillId="0" borderId="0" xfId="0" applyFont="1" applyBorder="1" applyAlignment="1">
      <alignment horizontal="left" vertical="top" wrapText="1"/>
    </xf>
    <xf numFmtId="0" fontId="5" fillId="0" borderId="0" xfId="0" applyFont="1" applyBorder="1" applyAlignment="1">
      <alignment horizontal="center" wrapText="1"/>
    </xf>
    <xf numFmtId="0" fontId="0" fillId="0" borderId="0" xfId="0" applyFont="1" applyFill="1" applyBorder="1" applyAlignment="1">
      <alignment/>
    </xf>
    <xf numFmtId="0" fontId="0" fillId="0" borderId="0" xfId="0" applyFont="1" applyBorder="1" applyAlignment="1">
      <alignment/>
    </xf>
    <xf numFmtId="0" fontId="1" fillId="33" borderId="0" xfId="0" applyFont="1" applyFill="1" applyBorder="1" applyAlignment="1">
      <alignment horizontal="left" wrapText="1"/>
    </xf>
    <xf numFmtId="0" fontId="5" fillId="33" borderId="0" xfId="0" applyFont="1" applyFill="1" applyBorder="1" applyAlignment="1">
      <alignment horizontal="center" wrapText="1"/>
    </xf>
    <xf numFmtId="0" fontId="0" fillId="0" borderId="0" xfId="0" applyFont="1" applyFill="1" applyBorder="1" applyAlignment="1">
      <alignment horizontal="left" wrapText="1"/>
    </xf>
    <xf numFmtId="0" fontId="5" fillId="0" borderId="0" xfId="0" applyFont="1" applyFill="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horizontal="left" wrapText="1"/>
    </xf>
    <xf numFmtId="0" fontId="0" fillId="0" borderId="0" xfId="0" applyFont="1" applyBorder="1" applyAlignment="1">
      <alignment horizontal="left" wrapText="1"/>
    </xf>
    <xf numFmtId="0" fontId="0" fillId="33" borderId="0" xfId="0" applyFont="1" applyFill="1" applyBorder="1" applyAlignment="1">
      <alignment horizontal="left"/>
    </xf>
    <xf numFmtId="14" fontId="0" fillId="0" borderId="0" xfId="0" applyNumberFormat="1" applyFont="1" applyBorder="1" applyAlignment="1">
      <alignment horizontal="left" wrapText="1"/>
    </xf>
    <xf numFmtId="0" fontId="1" fillId="33" borderId="0" xfId="0" applyFont="1" applyFill="1" applyBorder="1" applyAlignment="1">
      <alignment wrapText="1"/>
    </xf>
    <xf numFmtId="0" fontId="0" fillId="33" borderId="0" xfId="0" applyFont="1" applyFill="1" applyBorder="1" applyAlignment="1">
      <alignment/>
    </xf>
    <xf numFmtId="0" fontId="1" fillId="33" borderId="0" xfId="0" applyFont="1" applyFill="1" applyBorder="1" applyAlignment="1">
      <alignment horizontal="left"/>
    </xf>
    <xf numFmtId="0" fontId="1" fillId="0" borderId="0" xfId="0" applyFont="1" applyFill="1" applyBorder="1" applyAlignment="1">
      <alignment/>
    </xf>
    <xf numFmtId="0" fontId="1" fillId="0" borderId="0" xfId="0" applyFont="1" applyBorder="1" applyAlignment="1">
      <alignment/>
    </xf>
    <xf numFmtId="0" fontId="0" fillId="0" borderId="0" xfId="0" applyFont="1" applyBorder="1" applyAlignment="1">
      <alignment wrapText="1"/>
    </xf>
    <xf numFmtId="0" fontId="0" fillId="0" borderId="0" xfId="54" applyFont="1" applyBorder="1" applyAlignment="1" applyProtection="1">
      <alignment horizontal="left"/>
      <protection/>
    </xf>
    <xf numFmtId="0" fontId="0" fillId="33" borderId="0" xfId="0" applyFont="1" applyFill="1" applyBorder="1" applyAlignment="1">
      <alignment horizontal="left" wrapText="1"/>
    </xf>
    <xf numFmtId="0" fontId="0" fillId="33" borderId="0" xfId="0" applyFont="1" applyFill="1" applyBorder="1" applyAlignment="1">
      <alignment horizontal="left"/>
    </xf>
    <xf numFmtId="0" fontId="1" fillId="33"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12" xfId="0" applyFill="1" applyBorder="1" applyAlignment="1">
      <alignment/>
    </xf>
    <xf numFmtId="0" fontId="0" fillId="0" borderId="0" xfId="0" applyBorder="1" applyAlignment="1">
      <alignment horizontal="right"/>
    </xf>
    <xf numFmtId="14" fontId="0" fillId="0" borderId="0" xfId="0" applyNumberFormat="1" applyAlignment="1">
      <alignment/>
    </xf>
    <xf numFmtId="0" fontId="1" fillId="0" borderId="0" xfId="0" applyFont="1" applyBorder="1" applyAlignment="1">
      <alignment horizontal="left"/>
    </xf>
    <xf numFmtId="0" fontId="0" fillId="0" borderId="0" xfId="0" applyFill="1" applyAlignment="1">
      <alignment/>
    </xf>
    <xf numFmtId="0" fontId="24" fillId="0" borderId="13" xfId="0" applyFont="1" applyBorder="1" applyAlignment="1">
      <alignment horizontal="center"/>
    </xf>
    <xf numFmtId="0" fontId="25" fillId="0" borderId="14" xfId="0" applyFont="1" applyBorder="1" applyAlignment="1">
      <alignment horizontal="center"/>
    </xf>
    <xf numFmtId="0" fontId="25" fillId="0" borderId="15" xfId="0" applyFont="1" applyBorder="1" applyAlignment="1">
      <alignment horizontal="center"/>
    </xf>
    <xf numFmtId="0" fontId="1" fillId="33" borderId="10" xfId="0" applyFont="1" applyFill="1" applyBorder="1" applyAlignment="1">
      <alignment/>
    </xf>
    <xf numFmtId="0" fontId="1" fillId="33" borderId="10" xfId="0" applyFont="1" applyFill="1" applyBorder="1" applyAlignment="1">
      <alignment horizontal="left"/>
    </xf>
    <xf numFmtId="0" fontId="1" fillId="33" borderId="10" xfId="0" applyFont="1" applyFill="1" applyBorder="1" applyAlignment="1">
      <alignment wrapText="1"/>
    </xf>
    <xf numFmtId="0" fontId="25" fillId="0" borderId="10" xfId="0" applyFont="1" applyBorder="1" applyAlignment="1">
      <alignment wrapText="1"/>
    </xf>
    <xf numFmtId="0" fontId="25" fillId="0" borderId="10" xfId="0" applyFont="1" applyBorder="1" applyAlignment="1">
      <alignment horizontal="left" wrapText="1"/>
    </xf>
    <xf numFmtId="0" fontId="0" fillId="0" borderId="10" xfId="54" applyNumberFormat="1" applyFont="1" applyBorder="1" applyAlignment="1" applyProtection="1">
      <alignment vertical="distributed"/>
      <protection/>
    </xf>
    <xf numFmtId="0" fontId="0" fillId="0" borderId="10" xfId="0" applyFont="1" applyBorder="1" applyAlignment="1">
      <alignment wrapText="1"/>
    </xf>
    <xf numFmtId="0" fontId="0" fillId="0" borderId="0" xfId="0" applyFont="1" applyAlignment="1">
      <alignment horizontal="left"/>
    </xf>
    <xf numFmtId="0" fontId="24" fillId="0" borderId="13" xfId="0" applyFont="1" applyBorder="1" applyAlignment="1">
      <alignment horizontal="center" wrapText="1"/>
    </xf>
    <xf numFmtId="0" fontId="24" fillId="0" borderId="14" xfId="0" applyFont="1" applyBorder="1" applyAlignment="1">
      <alignment horizontal="center" wrapText="1"/>
    </xf>
    <xf numFmtId="0" fontId="24" fillId="0" borderId="15" xfId="0" applyFont="1" applyBorder="1" applyAlignment="1">
      <alignment horizontal="center" wrapText="1"/>
    </xf>
    <xf numFmtId="0" fontId="1" fillId="34" borderId="10" xfId="0" applyFont="1" applyFill="1" applyBorder="1" applyAlignment="1">
      <alignment horizontal="left"/>
    </xf>
    <xf numFmtId="0" fontId="1" fillId="34" borderId="10" xfId="0" applyFont="1" applyFill="1" applyBorder="1" applyAlignment="1">
      <alignment wrapText="1"/>
    </xf>
    <xf numFmtId="0" fontId="25" fillId="33" borderId="10" xfId="0" applyFont="1" applyFill="1" applyBorder="1" applyAlignment="1">
      <alignment wrapText="1"/>
    </xf>
    <xf numFmtId="0" fontId="0" fillId="33" borderId="10" xfId="0" applyFont="1" applyFill="1" applyBorder="1" applyAlignment="1">
      <alignment horizontal="left"/>
    </xf>
    <xf numFmtId="0" fontId="0" fillId="33" borderId="10" xfId="0" applyFont="1" applyFill="1" applyBorder="1" applyAlignment="1">
      <alignment/>
    </xf>
    <xf numFmtId="0" fontId="0" fillId="33"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xf numFmtId="0" fontId="0" fillId="35" borderId="0" xfId="0"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39"/>
  <sheetViews>
    <sheetView tabSelected="1" zoomScalePageLayoutView="0" workbookViewId="0" topLeftCell="A1">
      <selection activeCell="H4" sqref="H4"/>
    </sheetView>
  </sheetViews>
  <sheetFormatPr defaultColWidth="9.140625" defaultRowHeight="12.75"/>
  <cols>
    <col min="1" max="1" width="62.57421875" style="25" customWidth="1"/>
    <col min="2" max="2" width="7.7109375" style="10" customWidth="1"/>
    <col min="3" max="4" width="9.140625" style="10" customWidth="1"/>
    <col min="5" max="5" width="9.140625" style="9" customWidth="1"/>
    <col min="6" max="16384" width="9.140625" style="10" customWidth="1"/>
  </cols>
  <sheetData>
    <row r="1" spans="1:4" ht="12.75">
      <c r="A1" s="8" t="s">
        <v>3</v>
      </c>
      <c r="B1" s="8"/>
      <c r="C1" s="8"/>
      <c r="D1" s="8"/>
    </row>
    <row r="2" spans="1:4" ht="12.75">
      <c r="A2" s="11" t="s">
        <v>44</v>
      </c>
      <c r="B2" s="12"/>
      <c r="C2" s="12"/>
      <c r="D2" s="12"/>
    </row>
    <row r="3" spans="1:4" ht="12.75">
      <c r="A3" s="13" t="s">
        <v>45</v>
      </c>
      <c r="B3" s="14"/>
      <c r="C3" s="14"/>
      <c r="D3" s="14"/>
    </row>
    <row r="4" spans="1:4" ht="12.75">
      <c r="A4" s="11" t="s">
        <v>40</v>
      </c>
      <c r="B4" s="12"/>
      <c r="C4" s="12"/>
      <c r="D4" s="12"/>
    </row>
    <row r="5" spans="1:4" ht="12.75" customHeight="1">
      <c r="A5" s="15" t="s">
        <v>46</v>
      </c>
      <c r="B5" s="15"/>
      <c r="C5" s="15"/>
      <c r="D5" s="15"/>
    </row>
    <row r="6" spans="1:4" ht="12.75">
      <c r="A6" s="16" t="s">
        <v>41</v>
      </c>
      <c r="B6" s="16"/>
      <c r="C6" s="16"/>
      <c r="D6" s="16"/>
    </row>
    <row r="7" spans="1:4" ht="12.75">
      <c r="A7" s="17" t="s">
        <v>136</v>
      </c>
      <c r="B7" s="18" t="s">
        <v>57</v>
      </c>
      <c r="C7" s="18" t="s">
        <v>58</v>
      </c>
      <c r="D7" s="17" t="s">
        <v>59</v>
      </c>
    </row>
    <row r="8" spans="1:4" ht="12.75" customHeight="1">
      <c r="A8" s="11" t="s">
        <v>42</v>
      </c>
      <c r="B8" s="16" t="s">
        <v>43</v>
      </c>
      <c r="C8" s="16"/>
      <c r="D8" s="16"/>
    </row>
    <row r="9" spans="1:4" ht="12.75">
      <c r="A9" s="17" t="s">
        <v>47</v>
      </c>
      <c r="B9" s="19">
        <v>39682</v>
      </c>
      <c r="C9" s="15"/>
      <c r="D9" s="15"/>
    </row>
    <row r="10" spans="1:4" ht="12.75">
      <c r="A10" s="20" t="s">
        <v>4</v>
      </c>
      <c r="B10" s="21"/>
      <c r="C10" s="21"/>
      <c r="D10" s="21"/>
    </row>
    <row r="11" spans="1:4" ht="12.75" customHeight="1">
      <c r="A11" s="7" t="s">
        <v>119</v>
      </c>
      <c r="B11" s="7"/>
      <c r="C11" s="7"/>
      <c r="D11" s="7"/>
    </row>
    <row r="12" spans="1:4" ht="12.75">
      <c r="A12" s="7"/>
      <c r="B12" s="7"/>
      <c r="C12" s="7"/>
      <c r="D12" s="7"/>
    </row>
    <row r="13" spans="1:4" ht="12.75">
      <c r="A13" s="7"/>
      <c r="B13" s="7"/>
      <c r="C13" s="7"/>
      <c r="D13" s="7"/>
    </row>
    <row r="14" spans="1:4" ht="30" customHeight="1">
      <c r="A14" s="7"/>
      <c r="B14" s="7"/>
      <c r="C14" s="7"/>
      <c r="D14" s="7"/>
    </row>
    <row r="15" spans="1:256" s="1" customFormat="1" ht="12.75">
      <c r="A15" s="20" t="s">
        <v>64</v>
      </c>
      <c r="B15" s="22" t="s">
        <v>0</v>
      </c>
      <c r="C15" s="22" t="s">
        <v>5</v>
      </c>
      <c r="D15" s="22"/>
      <c r="E15" s="23"/>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c r="IS15" s="24"/>
      <c r="IT15" s="24"/>
      <c r="IU15" s="24"/>
      <c r="IV15" s="24"/>
    </row>
    <row r="16" spans="1:4" ht="25.5">
      <c r="A16" s="25" t="s">
        <v>65</v>
      </c>
      <c r="B16" s="4">
        <f>'Topic 1 - Openness'!B3</f>
        <v>4</v>
      </c>
      <c r="C16" s="26" t="s">
        <v>12</v>
      </c>
      <c r="D16" s="26"/>
    </row>
    <row r="17" spans="1:4" ht="12.75">
      <c r="A17" s="25" t="s">
        <v>66</v>
      </c>
      <c r="B17" s="4">
        <f>'Topic 1 - Openness'!B4</f>
        <v>3</v>
      </c>
      <c r="C17" s="26" t="s">
        <v>13</v>
      </c>
      <c r="D17" s="26"/>
    </row>
    <row r="18" spans="1:4" ht="12.75">
      <c r="A18" s="25" t="s">
        <v>67</v>
      </c>
      <c r="B18" s="4">
        <f>'Topic 1 - Openness'!B5</f>
        <v>2</v>
      </c>
      <c r="C18" s="26" t="s">
        <v>14</v>
      </c>
      <c r="D18" s="26"/>
    </row>
    <row r="19" spans="1:4" ht="31.5" customHeight="1">
      <c r="A19" s="25" t="s">
        <v>68</v>
      </c>
      <c r="B19" s="4">
        <f>'Topic 1 - Openness'!B6</f>
        <v>3</v>
      </c>
      <c r="C19" s="26" t="s">
        <v>15</v>
      </c>
      <c r="D19" s="26"/>
    </row>
    <row r="20" spans="1:4" ht="12.75">
      <c r="A20" s="27" t="s">
        <v>74</v>
      </c>
      <c r="B20" s="18">
        <f>B16+B17+B18+B19</f>
        <v>12</v>
      </c>
      <c r="C20" s="28"/>
      <c r="D20" s="28"/>
    </row>
    <row r="21" spans="1:4" ht="12.75">
      <c r="A21" s="27"/>
      <c r="B21" s="18"/>
      <c r="C21" s="28"/>
      <c r="D21" s="28"/>
    </row>
    <row r="22" spans="1:4" ht="12.75">
      <c r="A22" s="17"/>
      <c r="B22" s="4"/>
      <c r="C22" s="4"/>
      <c r="D22" s="4"/>
    </row>
    <row r="23" spans="1:256" s="1" customFormat="1" ht="12.75">
      <c r="A23" s="20" t="s">
        <v>69</v>
      </c>
      <c r="B23" s="22" t="s">
        <v>0</v>
      </c>
      <c r="C23" s="22" t="s">
        <v>5</v>
      </c>
      <c r="D23" s="22"/>
      <c r="E23" s="23"/>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c r="IL23" s="24"/>
      <c r="IM23" s="24"/>
      <c r="IN23" s="24"/>
      <c r="IO23" s="24"/>
      <c r="IP23" s="24"/>
      <c r="IQ23" s="24"/>
      <c r="IR23" s="24"/>
      <c r="IS23" s="24"/>
      <c r="IT23" s="24"/>
      <c r="IU23" s="24"/>
      <c r="IV23" s="24"/>
    </row>
    <row r="24" spans="1:4" ht="25.5">
      <c r="A24" s="25" t="s">
        <v>70</v>
      </c>
      <c r="B24" s="4">
        <f>'Topic 2 - Analysis'!B4</f>
        <v>3</v>
      </c>
      <c r="C24" s="26" t="s">
        <v>16</v>
      </c>
      <c r="D24" s="26"/>
    </row>
    <row r="25" spans="1:4" ht="38.25">
      <c r="A25" s="25" t="s">
        <v>71</v>
      </c>
      <c r="B25" s="4">
        <f>'Topic 2 - Analysis'!B10</f>
        <v>1</v>
      </c>
      <c r="C25" s="26" t="s">
        <v>17</v>
      </c>
      <c r="D25" s="26"/>
    </row>
    <row r="26" spans="1:4" ht="25.5">
      <c r="A26" s="25" t="s">
        <v>72</v>
      </c>
      <c r="B26" s="4">
        <f>'Topic 2 - Analysis'!B15</f>
        <v>2</v>
      </c>
      <c r="C26" s="26" t="s">
        <v>18</v>
      </c>
      <c r="D26" s="26"/>
    </row>
    <row r="27" spans="1:4" ht="12.75">
      <c r="A27" s="25" t="s">
        <v>73</v>
      </c>
      <c r="B27" s="4">
        <f>'Topic 2 - Analysis'!B20</f>
        <v>2</v>
      </c>
      <c r="C27" s="26" t="s">
        <v>19</v>
      </c>
      <c r="D27" s="26"/>
    </row>
    <row r="28" spans="1:4" ht="12.75">
      <c r="A28" s="27" t="s">
        <v>75</v>
      </c>
      <c r="B28" s="18">
        <f>B24+B25+B26+B27</f>
        <v>8</v>
      </c>
      <c r="C28" s="28"/>
      <c r="D28" s="28"/>
    </row>
    <row r="29" spans="1:4" ht="12.75">
      <c r="A29" s="27"/>
      <c r="B29" s="18"/>
      <c r="C29" s="28"/>
      <c r="D29" s="28"/>
    </row>
    <row r="30" spans="1:4" ht="12.75">
      <c r="A30" s="17"/>
      <c r="B30" s="4"/>
      <c r="C30" s="4"/>
      <c r="D30" s="4"/>
    </row>
    <row r="31" spans="1:256" s="1" customFormat="1" ht="12.75">
      <c r="A31" s="20" t="s">
        <v>76</v>
      </c>
      <c r="B31" s="22" t="s">
        <v>0</v>
      </c>
      <c r="C31" s="22" t="s">
        <v>5</v>
      </c>
      <c r="D31" s="22"/>
      <c r="E31" s="23"/>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c r="IL31" s="24"/>
      <c r="IM31" s="24"/>
      <c r="IN31" s="24"/>
      <c r="IO31" s="24"/>
      <c r="IP31" s="24"/>
      <c r="IQ31" s="24"/>
      <c r="IR31" s="24"/>
      <c r="IS31" s="24"/>
      <c r="IT31" s="24"/>
      <c r="IU31" s="24"/>
      <c r="IV31" s="24"/>
    </row>
    <row r="32" spans="1:4" ht="25.5">
      <c r="A32" s="25" t="s">
        <v>77</v>
      </c>
      <c r="B32" s="4">
        <f>'Topic 3 - Use'!B3</f>
        <v>1</v>
      </c>
      <c r="C32" s="26" t="s">
        <v>20</v>
      </c>
      <c r="D32" s="26"/>
    </row>
    <row r="33" spans="1:4" ht="25.5">
      <c r="A33" s="25" t="s">
        <v>78</v>
      </c>
      <c r="B33" s="4">
        <f>'Topic 3 - Use'!B4</f>
        <v>1</v>
      </c>
      <c r="C33" s="26" t="s">
        <v>21</v>
      </c>
      <c r="D33" s="26"/>
    </row>
    <row r="34" spans="1:4" ht="25.5">
      <c r="A34" s="25" t="s">
        <v>79</v>
      </c>
      <c r="B34" s="4">
        <f>'Topic 3 - Use'!B5</f>
        <v>1</v>
      </c>
      <c r="C34" s="26" t="s">
        <v>22</v>
      </c>
      <c r="D34" s="26"/>
    </row>
    <row r="35" spans="1:4" ht="38.25">
      <c r="A35" s="25" t="s">
        <v>80</v>
      </c>
      <c r="B35" s="4">
        <f>'Topic 3 - Use'!B6</f>
        <v>2</v>
      </c>
      <c r="C35" s="26" t="s">
        <v>23</v>
      </c>
      <c r="D35" s="26"/>
    </row>
    <row r="36" spans="1:4" ht="15.75" customHeight="1">
      <c r="A36" s="27" t="s">
        <v>81</v>
      </c>
      <c r="B36" s="18">
        <f>B32+B33+B34+B35</f>
        <v>5</v>
      </c>
      <c r="C36" s="28"/>
      <c r="D36" s="28"/>
    </row>
    <row r="37" spans="1:256" s="1" customFormat="1" ht="12.75">
      <c r="A37" s="27"/>
      <c r="B37" s="18"/>
      <c r="C37" s="22"/>
      <c r="D37" s="22"/>
      <c r="E37" s="23"/>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4"/>
      <c r="IS37" s="24"/>
      <c r="IT37" s="24"/>
      <c r="IU37" s="24"/>
      <c r="IV37" s="24"/>
    </row>
    <row r="39" spans="1:4" ht="12.75">
      <c r="A39" s="20" t="s">
        <v>10</v>
      </c>
      <c r="B39" s="22">
        <f>SUM(B20+B28+B36)</f>
        <v>25</v>
      </c>
      <c r="C39" s="29"/>
      <c r="D39" s="29"/>
    </row>
  </sheetData>
  <sheetProtection/>
  <mergeCells count="25">
    <mergeCell ref="C26:D26"/>
    <mergeCell ref="C35:D35"/>
    <mergeCell ref="C32:D32"/>
    <mergeCell ref="C33:D33"/>
    <mergeCell ref="B7:C7"/>
    <mergeCell ref="C16:D16"/>
    <mergeCell ref="C17:D17"/>
    <mergeCell ref="C18:D18"/>
    <mergeCell ref="C19:D19"/>
    <mergeCell ref="A28:A29"/>
    <mergeCell ref="A36:A37"/>
    <mergeCell ref="B36:B37"/>
    <mergeCell ref="B28:B29"/>
    <mergeCell ref="C24:D24"/>
    <mergeCell ref="C25:D25"/>
    <mergeCell ref="C34:D34"/>
    <mergeCell ref="B9:D9"/>
    <mergeCell ref="A1:D1"/>
    <mergeCell ref="A5:D5"/>
    <mergeCell ref="A6:D6"/>
    <mergeCell ref="B8:D8"/>
    <mergeCell ref="C27:D27"/>
    <mergeCell ref="A11:D14"/>
    <mergeCell ref="A20:A21"/>
    <mergeCell ref="B20:B21"/>
  </mergeCells>
  <hyperlinks>
    <hyperlink ref="C16:D16" location="'Topic 1 - Transparency'!D3" display="1A"/>
    <hyperlink ref="C17:D17" location="'Topic 1 - Transparency'!D4" display="1B"/>
    <hyperlink ref="C18:D18" location="'Topic 1 - Transparency'!D5" display="1C"/>
    <hyperlink ref="C19:D19" location="'Topic 1 - Transparency'!D6" display="1D"/>
    <hyperlink ref="C24:D24" location="'Topic 2 - Accountability'!D3" display="2A"/>
    <hyperlink ref="C25:D25" location="'Topic 2 - Accountability'!D4" display="2B"/>
    <hyperlink ref="C26:D26" location="'Topic 2 - Accountability'!D5" display="2C"/>
    <hyperlink ref="C27:D27" location="'Topic 2 - Accountability'!D6" display="2D"/>
    <hyperlink ref="C32:D32" location="'Topic 3 - Leadership'!D3" display="3A"/>
    <hyperlink ref="C33:D33" location="'Topic 3 - Leadership'!D4" display="3B"/>
    <hyperlink ref="C34:D34" location="'Topic 3 - Leadership'!D5" display="3C"/>
    <hyperlink ref="C35:D35" location="'Topic 3 - Leadership'!D6" display="3D"/>
  </hyperlink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R18"/>
  <sheetViews>
    <sheetView zoomScalePageLayoutView="0" workbookViewId="0" topLeftCell="A1">
      <selection activeCell="E4" sqref="E4"/>
    </sheetView>
  </sheetViews>
  <sheetFormatPr defaultColWidth="9.140625" defaultRowHeight="12.75"/>
  <cols>
    <col min="1" max="1" width="10.57421875" style="0" customWidth="1"/>
    <col min="4" max="4" width="11.00390625" style="0" customWidth="1"/>
    <col min="5" max="5" width="13.8515625" style="0" customWidth="1"/>
    <col min="7" max="7" width="13.421875" style="0" customWidth="1"/>
    <col min="8" max="9" width="14.00390625" style="0" customWidth="1"/>
    <col min="10" max="10" width="11.7109375" style="0" customWidth="1"/>
  </cols>
  <sheetData>
    <row r="1" spans="1:44" ht="13.5" thickBot="1">
      <c r="A1" s="24" t="s">
        <v>2</v>
      </c>
      <c r="B1" s="24" t="s">
        <v>1</v>
      </c>
      <c r="C1" s="24" t="s">
        <v>0</v>
      </c>
      <c r="D1" s="1"/>
      <c r="E1" s="1"/>
      <c r="F1" s="1"/>
      <c r="G1" s="1"/>
      <c r="H1" s="1"/>
      <c r="I1" s="1"/>
      <c r="J1" s="1"/>
      <c r="K1" s="1"/>
      <c r="L1" s="1"/>
      <c r="M1" s="1"/>
      <c r="N1" s="1"/>
      <c r="O1" s="1"/>
      <c r="P1" s="1"/>
      <c r="Q1" s="1"/>
      <c r="R1" s="1"/>
      <c r="S1" s="1"/>
      <c r="T1" s="1"/>
      <c r="U1" s="1"/>
      <c r="V1" s="1"/>
      <c r="W1" s="1"/>
      <c r="X1" s="1"/>
      <c r="Y1" s="1"/>
      <c r="Z1" s="1"/>
      <c r="AA1" s="1"/>
      <c r="AB1" s="1"/>
      <c r="AC1" s="1"/>
      <c r="AD1" s="1"/>
      <c r="AE1" s="1"/>
      <c r="AF1" s="30"/>
      <c r="AG1" s="30"/>
      <c r="AH1" s="30"/>
      <c r="AI1" s="30"/>
      <c r="AJ1" s="30"/>
      <c r="AK1" s="30"/>
      <c r="AL1" s="30"/>
      <c r="AM1" s="30"/>
      <c r="AN1" s="31"/>
      <c r="AO1" s="32"/>
      <c r="AP1" s="32"/>
      <c r="AQ1" s="32"/>
      <c r="AR1" s="32"/>
    </row>
    <row r="2" spans="1:5" ht="12.75">
      <c r="A2" s="6">
        <v>1</v>
      </c>
      <c r="B2" s="6" t="s">
        <v>6</v>
      </c>
      <c r="C2" s="33">
        <f>Scoring!B16</f>
        <v>4</v>
      </c>
      <c r="D2" s="34"/>
      <c r="E2" s="34"/>
    </row>
    <row r="3" spans="1:3" ht="12.75">
      <c r="A3" s="6">
        <v>1</v>
      </c>
      <c r="B3" s="6" t="s">
        <v>7</v>
      </c>
      <c r="C3" s="33">
        <f>Scoring!B17</f>
        <v>3</v>
      </c>
    </row>
    <row r="4" spans="1:3" ht="12.75">
      <c r="A4" s="6">
        <v>1</v>
      </c>
      <c r="B4" s="6" t="s">
        <v>8</v>
      </c>
      <c r="C4" s="33">
        <f>Scoring!B18</f>
        <v>2</v>
      </c>
    </row>
    <row r="5" spans="1:3" ht="12.75">
      <c r="A5" s="6">
        <v>1</v>
      </c>
      <c r="B5" s="6" t="s">
        <v>9</v>
      </c>
      <c r="C5" s="33">
        <f>Scoring!B19</f>
        <v>3</v>
      </c>
    </row>
    <row r="6" spans="1:3" ht="12.75">
      <c r="A6" s="24">
        <v>1</v>
      </c>
      <c r="B6" s="24" t="s">
        <v>10</v>
      </c>
      <c r="C6" s="35">
        <f>Scoring!B20</f>
        <v>12</v>
      </c>
    </row>
    <row r="7" spans="1:3" ht="12.75">
      <c r="A7" s="6">
        <v>2</v>
      </c>
      <c r="B7" s="6" t="s">
        <v>6</v>
      </c>
      <c r="C7" s="33">
        <f>Scoring!B24</f>
        <v>3</v>
      </c>
    </row>
    <row r="8" spans="1:3" ht="12.75">
      <c r="A8" s="6">
        <v>2</v>
      </c>
      <c r="B8" s="6" t="s">
        <v>7</v>
      </c>
      <c r="C8" s="33">
        <f>Scoring!B25</f>
        <v>1</v>
      </c>
    </row>
    <row r="9" spans="1:3" ht="12.75">
      <c r="A9" s="6">
        <v>2</v>
      </c>
      <c r="B9" s="6" t="s">
        <v>8</v>
      </c>
      <c r="C9" s="33">
        <f>Scoring!B26</f>
        <v>2</v>
      </c>
    </row>
    <row r="10" spans="1:3" ht="12.75">
      <c r="A10" s="6">
        <v>2</v>
      </c>
      <c r="B10" s="6" t="s">
        <v>9</v>
      </c>
      <c r="C10" s="33">
        <f>Scoring!B27</f>
        <v>2</v>
      </c>
    </row>
    <row r="11" spans="1:3" ht="12.75">
      <c r="A11" s="24">
        <v>2</v>
      </c>
      <c r="B11" s="24" t="s">
        <v>10</v>
      </c>
      <c r="C11" s="35">
        <f>Scoring!B28</f>
        <v>8</v>
      </c>
    </row>
    <row r="12" spans="1:3" ht="12.75">
      <c r="A12" s="6">
        <v>3</v>
      </c>
      <c r="B12" s="6" t="s">
        <v>6</v>
      </c>
      <c r="C12" s="33">
        <f>Scoring!B32</f>
        <v>1</v>
      </c>
    </row>
    <row r="13" spans="1:3" ht="12.75">
      <c r="A13" s="6">
        <v>3</v>
      </c>
      <c r="B13" s="6" t="s">
        <v>7</v>
      </c>
      <c r="C13" s="33">
        <f>Scoring!B33</f>
        <v>1</v>
      </c>
    </row>
    <row r="14" spans="1:3" ht="12.75">
      <c r="A14" s="6">
        <v>3</v>
      </c>
      <c r="B14" s="6" t="s">
        <v>8</v>
      </c>
      <c r="C14" s="33">
        <f>Scoring!B34</f>
        <v>1</v>
      </c>
    </row>
    <row r="15" spans="1:3" ht="12.75">
      <c r="A15" s="6">
        <v>3</v>
      </c>
      <c r="B15" s="6" t="s">
        <v>9</v>
      </c>
      <c r="C15" s="33">
        <f>Scoring!B35</f>
        <v>2</v>
      </c>
    </row>
    <row r="16" spans="1:3" ht="12.75">
      <c r="A16" s="24">
        <v>3</v>
      </c>
      <c r="B16" s="24" t="s">
        <v>10</v>
      </c>
      <c r="C16" s="35">
        <f>Scoring!B36</f>
        <v>5</v>
      </c>
    </row>
    <row r="17" spans="1:3" ht="12.75">
      <c r="A17" s="6"/>
      <c r="B17" s="6"/>
      <c r="C17" s="33"/>
    </row>
    <row r="18" spans="1:4" ht="12.75">
      <c r="A18" s="24"/>
      <c r="B18" s="24"/>
      <c r="C18" s="35"/>
      <c r="D18" s="36"/>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6"/>
  <sheetViews>
    <sheetView zoomScalePageLayoutView="0" workbookViewId="0" topLeftCell="A1">
      <selection activeCell="F3" sqref="F3"/>
    </sheetView>
  </sheetViews>
  <sheetFormatPr defaultColWidth="9.140625" defaultRowHeight="12.75"/>
  <cols>
    <col min="1" max="1" width="29.140625" style="2" customWidth="1"/>
    <col min="2" max="2" width="5.8515625" style="47" customWidth="1"/>
    <col min="3" max="3" width="9.28125" style="47" customWidth="1"/>
    <col min="4" max="4" width="34.140625" style="5" customWidth="1"/>
    <col min="5" max="16384" width="9.140625" style="2" customWidth="1"/>
  </cols>
  <sheetData>
    <row r="1" spans="1:4" ht="15.75">
      <c r="A1" s="37" t="s">
        <v>64</v>
      </c>
      <c r="B1" s="38"/>
      <c r="C1" s="38"/>
      <c r="D1" s="39"/>
    </row>
    <row r="2" spans="1:4" ht="12.75">
      <c r="A2" s="40" t="s">
        <v>110</v>
      </c>
      <c r="B2" s="41" t="s">
        <v>0</v>
      </c>
      <c r="C2" s="41" t="s">
        <v>39</v>
      </c>
      <c r="D2" s="42" t="s">
        <v>11</v>
      </c>
    </row>
    <row r="3" spans="1:4" ht="165.75">
      <c r="A3" s="43" t="s">
        <v>108</v>
      </c>
      <c r="B3" s="44">
        <v>4</v>
      </c>
      <c r="C3" s="3">
        <v>1</v>
      </c>
      <c r="D3" s="45" t="s">
        <v>121</v>
      </c>
    </row>
    <row r="4" spans="1:4" ht="140.25">
      <c r="A4" s="43" t="s">
        <v>66</v>
      </c>
      <c r="B4" s="44">
        <v>3</v>
      </c>
      <c r="C4" s="3">
        <v>2</v>
      </c>
      <c r="D4" s="46" t="s">
        <v>122</v>
      </c>
    </row>
    <row r="5" spans="1:4" ht="63.75">
      <c r="A5" s="43" t="s">
        <v>67</v>
      </c>
      <c r="B5" s="44">
        <v>2</v>
      </c>
      <c r="C5" s="3">
        <v>3</v>
      </c>
      <c r="D5" s="46" t="s">
        <v>113</v>
      </c>
    </row>
    <row r="6" spans="1:4" ht="102">
      <c r="A6" s="43" t="s">
        <v>109</v>
      </c>
      <c r="B6" s="44">
        <v>3</v>
      </c>
      <c r="C6" s="3">
        <v>4</v>
      </c>
      <c r="D6" s="46" t="s">
        <v>120</v>
      </c>
    </row>
  </sheetData>
  <sheetProtection/>
  <mergeCells count="1">
    <mergeCell ref="A1:D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V29"/>
  <sheetViews>
    <sheetView zoomScalePageLayoutView="0" workbookViewId="0" topLeftCell="A1">
      <selection activeCell="F5" sqref="F5"/>
    </sheetView>
  </sheetViews>
  <sheetFormatPr defaultColWidth="9.140625" defaultRowHeight="12.75"/>
  <cols>
    <col min="1" max="1" width="29.00390625" style="5" customWidth="1"/>
    <col min="2" max="2" width="7.140625" style="47" customWidth="1"/>
    <col min="3" max="3" width="9.28125" style="2" customWidth="1"/>
    <col min="4" max="4" width="41.7109375" style="5" customWidth="1"/>
    <col min="5" max="16384" width="9.140625" style="2" customWidth="1"/>
  </cols>
  <sheetData>
    <row r="1" spans="1:4" ht="14.25" customHeight="1">
      <c r="A1" s="48" t="s">
        <v>69</v>
      </c>
      <c r="B1" s="49"/>
      <c r="C1" s="49"/>
      <c r="D1" s="50"/>
    </row>
    <row r="2" spans="1:4" ht="12.75">
      <c r="A2" s="40" t="s">
        <v>111</v>
      </c>
      <c r="B2" s="41" t="s">
        <v>0</v>
      </c>
      <c r="C2" s="41" t="s">
        <v>39</v>
      </c>
      <c r="D2" s="42" t="s">
        <v>11</v>
      </c>
    </row>
    <row r="3" spans="1:4" ht="12.75">
      <c r="A3" s="46"/>
      <c r="B3" s="51"/>
      <c r="C3" s="51"/>
      <c r="D3" s="52"/>
    </row>
    <row r="4" spans="1:4" ht="90">
      <c r="A4" s="53" t="s">
        <v>104</v>
      </c>
      <c r="B4" s="54">
        <f>ROUND(AVERAGE(B5:B9),0)</f>
        <v>3</v>
      </c>
      <c r="C4" s="55"/>
      <c r="D4" s="56"/>
    </row>
    <row r="5" spans="1:4" ht="60">
      <c r="A5" s="44" t="s">
        <v>24</v>
      </c>
      <c r="B5" s="3">
        <v>5</v>
      </c>
      <c r="C5" s="57" t="s">
        <v>82</v>
      </c>
      <c r="D5" s="46" t="s">
        <v>54</v>
      </c>
    </row>
    <row r="6" spans="1:4" ht="76.5">
      <c r="A6" s="44" t="s">
        <v>25</v>
      </c>
      <c r="B6" s="3">
        <v>4</v>
      </c>
      <c r="C6" s="57" t="s">
        <v>83</v>
      </c>
      <c r="D6" s="46" t="s">
        <v>123</v>
      </c>
    </row>
    <row r="7" spans="1:4" ht="75">
      <c r="A7" s="44" t="s">
        <v>26</v>
      </c>
      <c r="B7" s="3">
        <v>2</v>
      </c>
      <c r="C7" s="57" t="s">
        <v>84</v>
      </c>
      <c r="D7" s="46" t="s">
        <v>52</v>
      </c>
    </row>
    <row r="8" spans="1:4" ht="51">
      <c r="A8" s="44" t="s">
        <v>27</v>
      </c>
      <c r="B8" s="3">
        <v>2</v>
      </c>
      <c r="C8" s="57" t="s">
        <v>85</v>
      </c>
      <c r="D8" s="46" t="s">
        <v>48</v>
      </c>
    </row>
    <row r="9" spans="1:4" ht="60">
      <c r="A9" s="44" t="s">
        <v>51</v>
      </c>
      <c r="B9" s="3">
        <v>3</v>
      </c>
      <c r="C9" s="57" t="s">
        <v>86</v>
      </c>
      <c r="D9" s="46" t="s">
        <v>49</v>
      </c>
    </row>
    <row r="10" spans="1:4" ht="105">
      <c r="A10" s="53" t="s">
        <v>71</v>
      </c>
      <c r="B10" s="54">
        <f>ROUND(AVERAGE(B11:B14),0)</f>
        <v>1</v>
      </c>
      <c r="C10" s="55"/>
      <c r="D10" s="56"/>
    </row>
    <row r="11" spans="1:4" ht="45">
      <c r="A11" s="44" t="s">
        <v>28</v>
      </c>
      <c r="B11" s="3">
        <v>1</v>
      </c>
      <c r="C11" s="57" t="s">
        <v>87</v>
      </c>
      <c r="D11" s="46" t="s">
        <v>50</v>
      </c>
    </row>
    <row r="12" spans="1:4" ht="105">
      <c r="A12" s="44" t="s">
        <v>29</v>
      </c>
      <c r="B12" s="3">
        <v>1</v>
      </c>
      <c r="C12" s="57" t="s">
        <v>88</v>
      </c>
      <c r="D12" s="46" t="s">
        <v>55</v>
      </c>
    </row>
    <row r="13" spans="1:4" ht="45">
      <c r="A13" s="44" t="s">
        <v>27</v>
      </c>
      <c r="B13" s="3">
        <v>1</v>
      </c>
      <c r="C13" s="57" t="s">
        <v>89</v>
      </c>
      <c r="D13" s="46" t="s">
        <v>124</v>
      </c>
    </row>
    <row r="14" spans="1:4" ht="75">
      <c r="A14" s="44" t="s">
        <v>60</v>
      </c>
      <c r="B14" s="3">
        <v>0</v>
      </c>
      <c r="C14" s="57" t="s">
        <v>90</v>
      </c>
      <c r="D14" s="46" t="s">
        <v>125</v>
      </c>
    </row>
    <row r="15" spans="1:256" s="59" customFormat="1" ht="60">
      <c r="A15" s="53" t="s">
        <v>72</v>
      </c>
      <c r="B15" s="54">
        <f>ROUND(AVERAGE(B16:B19),0)</f>
        <v>2</v>
      </c>
      <c r="C15" s="55"/>
      <c r="D15" s="56"/>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c r="IR15" s="58"/>
      <c r="IS15" s="58"/>
      <c r="IT15" s="58"/>
      <c r="IU15" s="58"/>
      <c r="IV15" s="58"/>
    </row>
    <row r="16" spans="1:4" ht="60">
      <c r="A16" s="44" t="s">
        <v>61</v>
      </c>
      <c r="B16" s="3">
        <v>4</v>
      </c>
      <c r="C16" s="57" t="s">
        <v>91</v>
      </c>
      <c r="D16" s="46" t="s">
        <v>126</v>
      </c>
    </row>
    <row r="17" spans="1:4" ht="165">
      <c r="A17" s="44" t="s">
        <v>112</v>
      </c>
      <c r="B17" s="3">
        <v>2</v>
      </c>
      <c r="C17" s="57" t="s">
        <v>92</v>
      </c>
      <c r="D17" s="46" t="s">
        <v>127</v>
      </c>
    </row>
    <row r="18" spans="1:4" ht="60">
      <c r="A18" s="44" t="s">
        <v>30</v>
      </c>
      <c r="B18" s="3">
        <v>2</v>
      </c>
      <c r="C18" s="57" t="s">
        <v>93</v>
      </c>
      <c r="D18" s="46" t="s">
        <v>128</v>
      </c>
    </row>
    <row r="19" spans="1:4" ht="105">
      <c r="A19" s="44" t="s">
        <v>31</v>
      </c>
      <c r="B19" s="3">
        <v>1</v>
      </c>
      <c r="C19" s="57" t="s">
        <v>94</v>
      </c>
      <c r="D19" s="46" t="s">
        <v>129</v>
      </c>
    </row>
    <row r="20" spans="1:4" ht="45">
      <c r="A20" s="53" t="s">
        <v>73</v>
      </c>
      <c r="B20" s="54">
        <f>ROUND(AVERAGE(B21:B29),0)</f>
        <v>2</v>
      </c>
      <c r="C20" s="55"/>
      <c r="D20" s="56"/>
    </row>
    <row r="21" spans="1:4" ht="60">
      <c r="A21" s="44" t="s">
        <v>62</v>
      </c>
      <c r="B21" s="3">
        <v>3</v>
      </c>
      <c r="C21" s="57" t="s">
        <v>95</v>
      </c>
      <c r="D21" s="46" t="s">
        <v>56</v>
      </c>
    </row>
    <row r="22" spans="1:4" ht="60">
      <c r="A22" s="44" t="s">
        <v>32</v>
      </c>
      <c r="B22" s="3">
        <v>3</v>
      </c>
      <c r="C22" s="57" t="s">
        <v>96</v>
      </c>
      <c r="D22" s="46" t="s">
        <v>53</v>
      </c>
    </row>
    <row r="23" spans="1:4" ht="60">
      <c r="A23" s="44" t="s">
        <v>33</v>
      </c>
      <c r="B23" s="3">
        <v>0</v>
      </c>
      <c r="C23" s="57" t="s">
        <v>97</v>
      </c>
      <c r="D23" s="46" t="s">
        <v>130</v>
      </c>
    </row>
    <row r="24" spans="1:4" ht="90">
      <c r="A24" s="44" t="s">
        <v>34</v>
      </c>
      <c r="B24" s="3">
        <v>2</v>
      </c>
      <c r="C24" s="57" t="s">
        <v>98</v>
      </c>
      <c r="D24" s="46" t="s">
        <v>114</v>
      </c>
    </row>
    <row r="25" spans="1:4" ht="75">
      <c r="A25" s="44" t="s">
        <v>35</v>
      </c>
      <c r="B25" s="3">
        <v>4</v>
      </c>
      <c r="C25" s="57" t="s">
        <v>99</v>
      </c>
      <c r="D25" s="46" t="s">
        <v>132</v>
      </c>
    </row>
    <row r="26" spans="1:4" ht="45">
      <c r="A26" s="44" t="s">
        <v>63</v>
      </c>
      <c r="B26" s="3">
        <v>1</v>
      </c>
      <c r="C26" s="57" t="s">
        <v>100</v>
      </c>
      <c r="D26" s="46" t="s">
        <v>131</v>
      </c>
    </row>
    <row r="27" spans="1:4" ht="60">
      <c r="A27" s="44" t="s">
        <v>36</v>
      </c>
      <c r="B27" s="3">
        <v>1</v>
      </c>
      <c r="C27" s="57" t="s">
        <v>101</v>
      </c>
      <c r="D27" s="46" t="s">
        <v>133</v>
      </c>
    </row>
    <row r="28" spans="1:4" ht="63.75">
      <c r="A28" s="44" t="s">
        <v>37</v>
      </c>
      <c r="B28" s="3">
        <v>4</v>
      </c>
      <c r="C28" s="57" t="s">
        <v>102</v>
      </c>
      <c r="D28" s="46" t="s">
        <v>134</v>
      </c>
    </row>
    <row r="29" spans="1:4" ht="75">
      <c r="A29" s="44" t="s">
        <v>38</v>
      </c>
      <c r="B29" s="3">
        <v>4</v>
      </c>
      <c r="C29" s="57" t="s">
        <v>103</v>
      </c>
      <c r="D29" s="46" t="s">
        <v>135</v>
      </c>
    </row>
  </sheetData>
  <sheetProtection/>
  <mergeCells count="1">
    <mergeCell ref="A1:D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D6"/>
  <sheetViews>
    <sheetView zoomScalePageLayoutView="0" workbookViewId="0" topLeftCell="A1">
      <selection activeCell="I3" sqref="I3"/>
    </sheetView>
  </sheetViews>
  <sheetFormatPr defaultColWidth="9.140625" defaultRowHeight="12.75"/>
  <cols>
    <col min="1" max="1" width="28.7109375" style="2" customWidth="1"/>
    <col min="2" max="2" width="5.8515625" style="2" customWidth="1"/>
    <col min="3" max="3" width="9.28125" style="2" customWidth="1"/>
    <col min="4" max="4" width="40.28125" style="5" customWidth="1"/>
    <col min="5" max="16384" width="9.140625" style="2" customWidth="1"/>
  </cols>
  <sheetData>
    <row r="1" spans="1:4" ht="15.75">
      <c r="A1" s="37" t="s">
        <v>76</v>
      </c>
      <c r="B1" s="38"/>
      <c r="C1" s="38"/>
      <c r="D1" s="39"/>
    </row>
    <row r="2" spans="1:4" ht="12.75">
      <c r="A2" s="40" t="s">
        <v>111</v>
      </c>
      <c r="B2" s="41" t="s">
        <v>0</v>
      </c>
      <c r="C2" s="41" t="s">
        <v>39</v>
      </c>
      <c r="D2" s="42" t="s">
        <v>11</v>
      </c>
    </row>
    <row r="3" spans="1:4" ht="102">
      <c r="A3" s="43" t="s">
        <v>105</v>
      </c>
      <c r="B3" s="44">
        <v>1</v>
      </c>
      <c r="C3" s="3">
        <v>9</v>
      </c>
      <c r="D3" s="46" t="s">
        <v>115</v>
      </c>
    </row>
    <row r="4" spans="1:4" ht="60">
      <c r="A4" s="43" t="s">
        <v>78</v>
      </c>
      <c r="B4" s="44">
        <v>1</v>
      </c>
      <c r="C4" s="3">
        <v>10</v>
      </c>
      <c r="D4" s="46" t="s">
        <v>116</v>
      </c>
    </row>
    <row r="5" spans="1:4" ht="75">
      <c r="A5" s="43" t="s">
        <v>106</v>
      </c>
      <c r="B5" s="44">
        <v>1</v>
      </c>
      <c r="C5" s="3">
        <v>11</v>
      </c>
      <c r="D5" s="46" t="s">
        <v>117</v>
      </c>
    </row>
    <row r="6" spans="1:4" ht="90">
      <c r="A6" s="43" t="s">
        <v>107</v>
      </c>
      <c r="B6" s="44">
        <v>2</v>
      </c>
      <c r="C6" s="3">
        <v>12</v>
      </c>
      <c r="D6" s="46" t="s">
        <v>118</v>
      </c>
    </row>
  </sheetData>
  <sheetProtection/>
  <mergeCells count="1">
    <mergeCell ref="A1:D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Mercatus Center and IHS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McLaughlin</dc:creator>
  <cp:keywords/>
  <dc:description/>
  <cp:lastModifiedBy>dclaybaugh</cp:lastModifiedBy>
  <cp:lastPrinted>2008-12-10T23:31:32Z</cp:lastPrinted>
  <dcterms:created xsi:type="dcterms:W3CDTF">2008-12-10T20:39:38Z</dcterms:created>
  <dcterms:modified xsi:type="dcterms:W3CDTF">2010-11-08T15:54:28Z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