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4260" windowWidth="19260" windowHeight="4320" tabRatio="757"/>
  </bookViews>
  <sheets>
    <sheet name="Scoring" sheetId="1" r:id="rId1"/>
    <sheet name="Topic 1 - Openness" sheetId="2" r:id="rId2"/>
    <sheet name="Topic 2 - Analysis" sheetId="3" r:id="rId3"/>
    <sheet name="Topic 3 - Use" sheetId="4" r:id="rId4"/>
    <sheet name="Scoring Summary" sheetId="5" r:id="rId5"/>
  </sheets>
  <calcPr calcId="125725" concurrentCalc="0"/>
</workbook>
</file>

<file path=xl/calcChain.xml><?xml version="1.0" encoding="utf-8"?>
<calcChain xmlns="http://schemas.openxmlformats.org/spreadsheetml/2006/main">
  <c r="E2" i="5"/>
  <c r="AR2"/>
  <c r="AQ2"/>
  <c r="AP2"/>
  <c r="AO2"/>
  <c r="AN2"/>
  <c r="AM2"/>
  <c r="AL2"/>
  <c r="AK2"/>
  <c r="AJ2"/>
  <c r="AI2"/>
  <c r="AH2"/>
  <c r="AG2"/>
  <c r="AF2"/>
  <c r="AD2"/>
  <c r="AC2"/>
  <c r="AB2"/>
  <c r="AA2"/>
  <c r="Y2"/>
  <c r="X2"/>
  <c r="W2"/>
  <c r="V2"/>
  <c r="T2"/>
  <c r="S2"/>
  <c r="R2"/>
  <c r="Q2"/>
  <c r="P2"/>
  <c r="N2"/>
  <c r="M2"/>
  <c r="L2"/>
  <c r="K2"/>
  <c r="D2"/>
  <c r="C2"/>
  <c r="B2"/>
  <c r="A2"/>
  <c r="B20" i="3"/>
  <c r="AE2" i="5"/>
  <c r="B15" i="3"/>
  <c r="B26" i="1"/>
  <c r="B10" i="3"/>
  <c r="B25" i="1"/>
  <c r="B4" i="3"/>
  <c r="O2" i="5"/>
  <c r="U2"/>
  <c r="Z2"/>
  <c r="H2"/>
  <c r="G2"/>
  <c r="I2"/>
  <c r="B32" i="1"/>
  <c r="B33"/>
  <c r="B34"/>
  <c r="B35"/>
  <c r="B19"/>
  <c r="B18"/>
  <c r="B17"/>
  <c r="B16"/>
  <c r="B20"/>
  <c r="B24"/>
  <c r="B27"/>
  <c r="B28"/>
  <c r="B36"/>
  <c r="B39"/>
  <c r="J2" i="5"/>
  <c r="F2"/>
</calcChain>
</file>

<file path=xl/sharedStrings.xml><?xml version="1.0" encoding="utf-8"?>
<sst xmlns="http://schemas.openxmlformats.org/spreadsheetml/2006/main" count="192" uniqueCount="142">
  <si>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</si>
  <si>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</si>
  <si>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</si>
  <si>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</si>
  <si>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</si>
  <si>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</si>
  <si>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</si>
  <si>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</si>
  <si>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</si>
  <si>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</si>
  <si>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</si>
  <si>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</si>
  <si>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</si>
  <si>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</si>
  <si>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</si>
  <si>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</si>
  <si>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</si>
  <si>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</si>
  <si>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</si>
  <si>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</si>
  <si>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</si>
  <si>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</si>
  <si>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</si>
  <si>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</si>
  <si>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</si>
  <si>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</si>
  <si>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</si>
  <si>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</si>
  <si>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</si>
  <si>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</si>
  <si>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</si>
  <si>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</si>
  <si>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</si>
  <si>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</si>
  <si>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</si>
  <si>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</si>
  <si>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</si>
  <si>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</si>
  <si>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</si>
  <si>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</si>
  <si>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</si>
  <si>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</si>
  <si>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</si>
  <si>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</si>
  <si>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</si>
  <si>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</si>
  <si>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</si>
  <si>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</si>
  <si>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</si>
  <si>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</si>
  <si>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</si>
  <si>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</si>
  <si>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</si>
  <si>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</si>
  <si>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</si>
  <si>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</si>
  <si>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</si>
  <si>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</si>
  <si>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</si>
  <si>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</si>
  <si>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</si>
  <si>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</si>
  <si>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</si>
  <si>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</si>
  <si>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</si>
  <si>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</si>
  <si>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</si>
  <si>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</si>
  <si>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</si>
  <si>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</si>
  <si>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</si>
  <si>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</si>
  <si>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</si>
  <si>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</si>
  <si>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</si>
  <si>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</si>
  <si>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</si>
  <si>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</si>
  <si>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</si>
  <si>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</si>
  <si>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</si>
  <si>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</si>
  <si>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</si>
  <si>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</si>
  <si>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</si>
  <si>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</si>
  <si>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</si>
  <si>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</si>
  <si>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</si>
  <si>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</si>
  <si>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</si>
  <si>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</si>
  <si>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</si>
  <si>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</si>
  <si>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</si>
  <si>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</si>
  <si>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</si>
  <si>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</si>
  <si>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</si>
  <si>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</si>
  <si>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</si>
  <si>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4. Was the analysis comprehensible to an informed layperson?</t>
  </si>
  <si>
    <t>Criterion</t>
  </si>
  <si>
    <t>Regulatory Scoring</t>
  </si>
  <si>
    <t>Total Score</t>
  </si>
  <si>
    <t>RIA Separate?</t>
  </si>
  <si>
    <t>Migratory Bird Hunting</t>
  </si>
  <si>
    <t>Yes</t>
  </si>
  <si>
    <t>Proposed Rule</t>
  </si>
  <si>
    <t>The rule maximizes net consumer surplus for hunters from among the alternatives considered.</t>
  </si>
  <si>
    <t>The department clearly has access to data on bird populations and economic variables. The RIA could be used as a guide to develop measures.</t>
  </si>
  <si>
    <t>Some data are explicitly sourced in the text; some are not. Sources of all data appear to be in the references section. Most sources are not linked.</t>
  </si>
  <si>
    <t>The consumer behavior models are explained, but no citations are given. Some model inputs are from pre-eixsting literature, which is cited. Most sources appear to be internal.</t>
  </si>
  <si>
    <t xml:space="preserve">The outcome is greater hunting days available to hunters, which allows higher consumer surplus from hunting.  </t>
  </si>
  <si>
    <t>No relevant content.</t>
  </si>
  <si>
    <t xml:space="preserve">The baseline is the most restrictive alternative, which is analyzed in the same way as the others. </t>
  </si>
  <si>
    <t>1018-AX34</t>
  </si>
  <si>
    <t>The NPRM and the RIA turn up in regulations.gov with a keyword or RIN search. The NPRM can be found on the FWS web site. NPRM clearly indicates that the department is using the 2008-09 RIA, and it provides a web address where this RIA is available.</t>
  </si>
  <si>
    <t>RIA presumes the reader is familiar with economic jargon like "consumer surplus" and "producer surplus" and the mathematics of modeling utility functions. Other than that, it is very understandable.</t>
  </si>
  <si>
    <t>Number of hunters, amount of consumer surplus, and expenditures by hunters are all mentioned. The RIA pinpoints the sum of consumer and producer surplus as the key measure of national welfare. Producer surplus is explicitly not measured due to lack of data. The principal measure in the RIA is consumer surplus, which assumes all relevant benefits and costs are private.</t>
  </si>
  <si>
    <t>A clear, testable theory is presented on how reducing restrictions (increasing bag limits) will lead to greater consumer surplus. A broader theory is also presented to justify the regulations generally: "The frameworks safeguard the efficient use of the resource over time by imposing limits on its exploitation. Overexploitation when access to the resource was unconstrained threatened its sustainability. Limiting resource consumption ensures future hunting opportunities and the resulting benefits to hunters." This explains how the regulation affects an output (ducks) over time, but it does not explicitly link the regulation to preservation of multi-period consumer welfare.</t>
  </si>
  <si>
    <r>
      <t>For the general justification for the regulation, there is nothing beyond a couple assertions that over-hunting occurred prior to treaties. In the appendix, an econometric model shows that the two factors regulated</t>
    </r>
    <r>
      <rPr>
        <sz val="10"/>
        <rFont val="Calibri"/>
        <family val="2"/>
      </rPr>
      <t>—</t>
    </r>
    <r>
      <rPr>
        <sz val="10"/>
        <rFont val="Arial"/>
        <family val="2"/>
      </rPr>
      <t>bag limits and hunting days</t>
    </r>
    <r>
      <rPr>
        <sz val="10"/>
        <rFont val="Calibri"/>
        <family val="2"/>
      </rPr>
      <t>—</t>
    </r>
    <r>
      <rPr>
        <sz val="10"/>
        <rFont val="Arial"/>
        <family val="2"/>
      </rPr>
      <t>affect the amount of hunting (and, hence, consumer surplus).</t>
    </r>
  </si>
  <si>
    <t>The RIA performs its analysis under assumptions from the 2006 National Survey and does not account for factors that would cause current hunting activities to be different with respect to those of earlier years. Other uncertainties appear to only be addressed implicitly within the regression analysis.</t>
  </si>
  <si>
    <t>The RIA makes a pretty clear statement: "Migratory birds are a renewable, international, common property resource. Unlike resources with clear ownership, individuals have little or no incentive to conserve common property resources. A bird not taken today may be taken by another hunter tomorrow. Therefore, each consumer has an incentive to take as much of the resource as they can capture, so all consumers together can overexploit the resource. This type of market failure is termed an externality in that the actions of one party impose costs on others that cannot be captured by a market transaction."</t>
  </si>
  <si>
    <t>The quote above shows why this is a systemic problem that can be solved by changing the rules. The description and theory of the problem suggest that, since birds cross state and international borders, national and international cooperation are needed to address the issue.</t>
  </si>
  <si>
    <t>"Over harvesting at the turn of the century resulted in depleted bird populations and inspired the Migratory Bird Treaties between the United States, Great Britain (Canada), Mexico, Japan, and the Soviet Union." This is an empirical claim; citations to evidence would have been helpful. A link is provided to reports that have monitored the status of bird populations for 50 years.</t>
  </si>
  <si>
    <r>
      <t>Three alternatives</t>
    </r>
    <r>
      <rPr>
        <sz val="10"/>
        <rFont val="Calibri"/>
        <family val="2"/>
      </rPr>
      <t>—</t>
    </r>
    <r>
      <rPr>
        <sz val="10"/>
        <rFont val="Arial"/>
        <family val="2"/>
      </rPr>
      <t>liberal (2007-08 bag limits) and two more restrictive alternatives. These are the same three alternatives evaluated in past years, since the RIA from 2008 is still being re-used. The NPRM mentions an additional proposal that would increase the number of duck-hunting days.</t>
    </r>
  </si>
  <si>
    <t>Does the analysis adequately address the baseline? That is, what the state of the world is likely to be in the absence of federal intervention, not just now but in the future?</t>
  </si>
  <si>
    <t>It identifies hunters' expenditures but not costs that flow from the regulation.</t>
  </si>
  <si>
    <t>It estimates benefits but not costs.</t>
  </si>
  <si>
    <t>No. Costs are claimed to be incalculable. Costs in terms of species loss are also ignored.</t>
  </si>
  <si>
    <t>The analysis mentions that states will bear some costs that are asserted to be small.</t>
  </si>
  <si>
    <t xml:space="preserve">Primary beneficiaries are hunters. Businesses that serve hunters also benefit. States receive some additional tax revenue from hunting licenses and taxes on hunting equipment, but this is not calculated. The RIA notes that expenditures on hunting are a transfer, not a benefit, because they substitute for other expenditures. Tables estimate migratory-bird hunters' expenditures in small businesses in each state. </t>
  </si>
  <si>
    <t>There is no explicit commitment to establish goals or measures. However, the bird population statistics and other calculations in the RIA could be used to establish measures. It seems clear from the NPRM and the history of this regulation that the department plans to consult these data when making decisions.</t>
  </si>
  <si>
    <t>The analysis identifies the alternative that maximizes consumer surplus compared to the other options.</t>
  </si>
  <si>
    <t>The analysis estimates hunters' expenditures on goods and services but not effects of the regulation on prices.</t>
  </si>
  <si>
    <t>The analysis estimates only benefits, not costs. It mentions states' administrative costs of establishing hunting seasons and says these would be minimal.</t>
  </si>
  <si>
    <t>The analysis notes that the differences between the three are small because the different alternatives have a small effect on the number of days hunters are in the field and the total number of birds bagged.</t>
  </si>
  <si>
    <t>The analysis calculates how each alternative will affect consumer surplus. The alternatives analyzed affect only duck hunting, which accounts for 62 percent of migratory-bird hunting days. Regulations affecting other birds may be different, and no analysis is done on these. NPRM proposes to increase the number of days in the duck hunting season, but it does not appear that the economic analysis has been updated to reflect this proposal.</t>
  </si>
  <si>
    <t>The rule mentions that the basic structure of the current regulatory alternatives was adopted in 1997 and remained largely unchanged until 2002 when DOI extended framework dates in the "moderate" and "liberal" regulatory alternatives.  Since the alternatives were "grandfathered" in, the RIA seems to be affected more by the established rule. Furthermore, since states can select hunting seasons themselves, the RIA serves more as a guide than a mandate. NPRM indicates that the final decisions will depend on new bird-population information available later in the year. NPRM proposes to increase the number of days in the duck-hunting season, but it does not appear that the economic analysis has been updated to reflect this.</t>
  </si>
  <si>
    <t>The U.S. Fish and Wildlife Service proposes to establish annual hunting regulations for certain migratory game birds for the 2011-12 hunting season. We annually prescribe outside limits (frameworks) within which states may select hunting seasons. This proposed rule provides the regulatory schedule, describes the proposed regulatory alternatives for the 2011-12 duck hunting season, requests proposals from Indian tribes wishing to establish special migratory game-bird hunting regulations on federal Indian reservations and ceded lands, and requests proposals for the 2013 spring and summer migratory-bird subsistence season in Alaska.</t>
  </si>
  <si>
    <t>Department of Interior</t>
  </si>
</sst>
</file>

<file path=xl/styles.xml><?xml version="1.0" encoding="utf-8"?>
<styleSheet xmlns="http://schemas.openxmlformats.org/spreadsheetml/2006/main">
  <fonts count="9">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
      <sz val="10"/>
      <name val="Calibri"/>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2" applyNumberFormat="1" applyFont="1" applyBorder="1" applyAlignment="1" applyProtection="1">
      <alignment vertical="distributed" wrapText="1"/>
    </xf>
    <xf numFmtId="0" fontId="5" fillId="0" borderId="4" xfId="0" applyFont="1" applyBorder="1" applyAlignment="1">
      <alignment wrapText="1"/>
    </xf>
    <xf numFmtId="0" fontId="5" fillId="0" borderId="5" xfId="0" applyFont="1" applyBorder="1" applyAlignment="1">
      <alignment wrapText="1"/>
    </xf>
    <xf numFmtId="0" fontId="3" fillId="0" borderId="0" xfId="1" applyBorder="1" applyAlignment="1" applyProtection="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0" fontId="5" fillId="3" borderId="0" xfId="0" applyFont="1" applyFill="1" applyBorder="1" applyAlignment="1">
      <alignment horizontal="left"/>
    </xf>
    <xf numFmtId="14" fontId="5" fillId="0" borderId="0" xfId="0" applyNumberFormat="1" applyFont="1" applyBorder="1" applyAlignment="1">
      <alignment horizontal="left" wrapText="1"/>
    </xf>
    <xf numFmtId="0" fontId="5" fillId="3" borderId="0" xfId="0" applyFont="1" applyFill="1" applyBorder="1" applyAlignment="1">
      <alignment horizontal="left" wrapText="1"/>
    </xf>
    <xf numFmtId="0" fontId="6"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6" fillId="0" borderId="1" xfId="0" applyFont="1" applyBorder="1" applyAlignment="1">
      <alignment horizontal="center" wrapText="1"/>
    </xf>
  </cellXfs>
  <cellStyles count="3">
    <cellStyle name="Hyperlink" xfId="1" builtinId="8"/>
    <cellStyle name="Hyperlink 2" xfId="2"/>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E2" sqref="E2"/>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5">
      <c r="A1" s="49" t="s">
        <v>103</v>
      </c>
      <c r="B1" s="49"/>
      <c r="C1" s="49"/>
      <c r="D1" s="49"/>
    </row>
    <row r="2" spans="1:5">
      <c r="A2" s="9" t="s">
        <v>35</v>
      </c>
      <c r="B2" s="10"/>
      <c r="C2" s="10"/>
      <c r="D2" s="10"/>
    </row>
    <row r="3" spans="1:5">
      <c r="A3" s="11" t="s">
        <v>141</v>
      </c>
      <c r="B3" s="12"/>
      <c r="C3" s="12"/>
      <c r="D3" s="12"/>
    </row>
    <row r="4" spans="1:5">
      <c r="A4" s="9" t="s">
        <v>31</v>
      </c>
      <c r="B4" s="10"/>
      <c r="C4" s="10"/>
      <c r="D4" s="10"/>
    </row>
    <row r="5" spans="1:5">
      <c r="A5" s="50" t="s">
        <v>106</v>
      </c>
      <c r="B5" s="50"/>
      <c r="C5" s="50"/>
      <c r="D5" s="50"/>
    </row>
    <row r="6" spans="1:5">
      <c r="A6" s="51" t="s">
        <v>32</v>
      </c>
      <c r="B6" s="51"/>
      <c r="C6" s="51"/>
      <c r="D6" s="51"/>
    </row>
    <row r="7" spans="1:5">
      <c r="A7" s="13" t="s">
        <v>116</v>
      </c>
      <c r="B7" s="53" t="s">
        <v>105</v>
      </c>
      <c r="C7" s="53" t="s">
        <v>41</v>
      </c>
      <c r="D7" s="13" t="s">
        <v>107</v>
      </c>
    </row>
    <row r="8" spans="1:5">
      <c r="A8" s="9" t="s">
        <v>33</v>
      </c>
      <c r="B8" s="51" t="s">
        <v>34</v>
      </c>
      <c r="C8" s="51"/>
      <c r="D8" s="51"/>
    </row>
    <row r="9" spans="1:5">
      <c r="A9" s="13" t="s">
        <v>108</v>
      </c>
      <c r="B9" s="54">
        <v>40641</v>
      </c>
      <c r="C9" s="50"/>
      <c r="D9" s="50"/>
    </row>
    <row r="10" spans="1:5">
      <c r="A10" s="14" t="s">
        <v>1</v>
      </c>
      <c r="B10" s="15"/>
      <c r="C10" s="15"/>
      <c r="D10" s="15"/>
    </row>
    <row r="11" spans="1:5">
      <c r="A11" s="52" t="s">
        <v>140</v>
      </c>
      <c r="B11" s="52"/>
      <c r="C11" s="52"/>
      <c r="D11" s="52"/>
    </row>
    <row r="12" spans="1:5">
      <c r="A12" s="52"/>
      <c r="B12" s="52"/>
      <c r="C12" s="52"/>
      <c r="D12" s="52"/>
    </row>
    <row r="13" spans="1:5">
      <c r="A13" s="52"/>
      <c r="B13" s="52"/>
      <c r="C13" s="52"/>
      <c r="D13" s="52"/>
    </row>
    <row r="14" spans="1:5" ht="154.5" customHeight="1">
      <c r="A14" s="52"/>
      <c r="B14" s="52"/>
      <c r="C14" s="52"/>
      <c r="D14" s="52"/>
    </row>
    <row r="15" spans="1:5" s="18" customFormat="1">
      <c r="A15" s="14" t="s">
        <v>47</v>
      </c>
      <c r="B15" s="16" t="s">
        <v>0</v>
      </c>
      <c r="C15" s="16" t="s">
        <v>2</v>
      </c>
      <c r="D15" s="16"/>
      <c r="E15" s="17"/>
    </row>
    <row r="16" spans="1:5" ht="25.5">
      <c r="A16" s="19" t="s">
        <v>48</v>
      </c>
      <c r="B16" s="4">
        <f>'Topic 1 - Openness'!B3</f>
        <v>5</v>
      </c>
      <c r="C16" s="48" t="s">
        <v>4</v>
      </c>
      <c r="D16" s="48"/>
    </row>
    <row r="17" spans="1:5">
      <c r="A17" s="19" t="s">
        <v>49</v>
      </c>
      <c r="B17" s="4">
        <f>'Topic 1 - Openness'!B4</f>
        <v>3</v>
      </c>
      <c r="C17" s="48" t="s">
        <v>5</v>
      </c>
      <c r="D17" s="48"/>
    </row>
    <row r="18" spans="1:5">
      <c r="A18" s="19" t="s">
        <v>50</v>
      </c>
      <c r="B18" s="4">
        <f>'Topic 1 - Openness'!B5</f>
        <v>2</v>
      </c>
      <c r="C18" s="48" t="s">
        <v>6</v>
      </c>
      <c r="D18" s="48"/>
    </row>
    <row r="19" spans="1:5" ht="31.5" customHeight="1">
      <c r="A19" s="19" t="s">
        <v>51</v>
      </c>
      <c r="B19" s="4">
        <f>'Topic 1 - Openness'!B6</f>
        <v>4</v>
      </c>
      <c r="C19" s="48" t="s">
        <v>7</v>
      </c>
      <c r="D19" s="48"/>
    </row>
    <row r="20" spans="1:5">
      <c r="A20" s="55" t="s">
        <v>57</v>
      </c>
      <c r="B20" s="53">
        <f>B16+B17+B18+B19</f>
        <v>14</v>
      </c>
      <c r="C20" s="20"/>
      <c r="D20" s="20"/>
    </row>
    <row r="21" spans="1:5">
      <c r="A21" s="55"/>
      <c r="B21" s="53"/>
      <c r="C21" s="20"/>
      <c r="D21" s="20"/>
    </row>
    <row r="22" spans="1:5">
      <c r="A22" s="13"/>
      <c r="B22" s="4"/>
      <c r="C22" s="4"/>
      <c r="D22" s="4"/>
    </row>
    <row r="23" spans="1:5" s="18" customFormat="1">
      <c r="A23" s="14" t="s">
        <v>52</v>
      </c>
      <c r="B23" s="16" t="s">
        <v>0</v>
      </c>
      <c r="C23" s="16" t="s">
        <v>2</v>
      </c>
      <c r="D23" s="16"/>
      <c r="E23" s="17"/>
    </row>
    <row r="24" spans="1:5" ht="25.5">
      <c r="A24" s="19" t="s">
        <v>53</v>
      </c>
      <c r="B24" s="4">
        <f>'Topic 2 - Analysis'!B4</f>
        <v>3</v>
      </c>
      <c r="C24" s="48" t="s">
        <v>8</v>
      </c>
      <c r="D24" s="48"/>
    </row>
    <row r="25" spans="1:5" ht="38.25">
      <c r="A25" s="19" t="s">
        <v>54</v>
      </c>
      <c r="B25" s="4">
        <f>'Topic 2 - Analysis'!B10</f>
        <v>3</v>
      </c>
      <c r="C25" s="48" t="s">
        <v>9</v>
      </c>
      <c r="D25" s="48"/>
    </row>
    <row r="26" spans="1:5" ht="25.5">
      <c r="A26" s="19" t="s">
        <v>55</v>
      </c>
      <c r="B26" s="4">
        <f>'Topic 2 - Analysis'!B15</f>
        <v>4</v>
      </c>
      <c r="C26" s="48" t="s">
        <v>10</v>
      </c>
      <c r="D26" s="48"/>
    </row>
    <row r="27" spans="1:5">
      <c r="A27" s="19" t="s">
        <v>56</v>
      </c>
      <c r="B27" s="4">
        <f>'Topic 2 - Analysis'!B20</f>
        <v>2</v>
      </c>
      <c r="C27" s="48" t="s">
        <v>11</v>
      </c>
      <c r="D27" s="48"/>
    </row>
    <row r="28" spans="1:5">
      <c r="A28" s="55" t="s">
        <v>58</v>
      </c>
      <c r="B28" s="53">
        <f>B24+B25+B26+B27</f>
        <v>12</v>
      </c>
      <c r="C28" s="20"/>
      <c r="D28" s="20"/>
    </row>
    <row r="29" spans="1:5">
      <c r="A29" s="55"/>
      <c r="B29" s="53"/>
      <c r="C29" s="20"/>
      <c r="D29" s="20"/>
    </row>
    <row r="30" spans="1:5">
      <c r="A30" s="13"/>
      <c r="B30" s="4"/>
      <c r="C30" s="4"/>
      <c r="D30" s="4"/>
    </row>
    <row r="31" spans="1:5" s="18" customFormat="1">
      <c r="A31" s="14" t="s">
        <v>59</v>
      </c>
      <c r="B31" s="16" t="s">
        <v>0</v>
      </c>
      <c r="C31" s="16" t="s">
        <v>2</v>
      </c>
      <c r="D31" s="16"/>
      <c r="E31" s="17"/>
    </row>
    <row r="32" spans="1:5" ht="25.5">
      <c r="A32" s="19" t="s">
        <v>60</v>
      </c>
      <c r="B32" s="4">
        <f>'Topic 3 - Use'!B3</f>
        <v>1</v>
      </c>
      <c r="C32" s="48" t="s">
        <v>12</v>
      </c>
      <c r="D32" s="48"/>
    </row>
    <row r="33" spans="1:4" s="7" customFormat="1" ht="25.5">
      <c r="A33" s="19" t="s">
        <v>61</v>
      </c>
      <c r="B33" s="4">
        <f>'Topic 3 - Use'!B4</f>
        <v>4</v>
      </c>
      <c r="C33" s="48" t="s">
        <v>13</v>
      </c>
      <c r="D33" s="48"/>
    </row>
    <row r="34" spans="1:4" s="7" customFormat="1" ht="25.5">
      <c r="A34" s="19" t="s">
        <v>62</v>
      </c>
      <c r="B34" s="4">
        <f>'Topic 3 - Use'!B5</f>
        <v>2</v>
      </c>
      <c r="C34" s="48" t="s">
        <v>14</v>
      </c>
      <c r="D34" s="48"/>
    </row>
    <row r="35" spans="1:4" s="7" customFormat="1" ht="38.25">
      <c r="A35" s="19" t="s">
        <v>63</v>
      </c>
      <c r="B35" s="4">
        <f>'Topic 3 - Use'!B6</f>
        <v>2</v>
      </c>
      <c r="C35" s="48" t="s">
        <v>15</v>
      </c>
      <c r="D35" s="48"/>
    </row>
    <row r="36" spans="1:4" s="7" customFormat="1" ht="15.75" customHeight="1">
      <c r="A36" s="55" t="s">
        <v>64</v>
      </c>
      <c r="B36" s="53">
        <f>B32+B33+B34+B35</f>
        <v>9</v>
      </c>
      <c r="C36" s="20"/>
      <c r="D36" s="20"/>
    </row>
    <row r="37" spans="1:4" s="7" customFormat="1">
      <c r="A37" s="55"/>
      <c r="B37" s="53"/>
      <c r="C37" s="20"/>
      <c r="D37" s="20"/>
    </row>
    <row r="39" spans="1:4" s="7" customFormat="1">
      <c r="A39" s="14" t="s">
        <v>104</v>
      </c>
      <c r="B39" s="21">
        <f>SUM(B20,B28,B36)</f>
        <v>35</v>
      </c>
      <c r="C39" s="22"/>
      <c r="D39" s="22"/>
    </row>
  </sheetData>
  <mergeCells count="25">
    <mergeCell ref="A36:A37"/>
    <mergeCell ref="B36:B37"/>
    <mergeCell ref="B28:B29"/>
    <mergeCell ref="C17:D17"/>
    <mergeCell ref="C18:D18"/>
    <mergeCell ref="C19:D19"/>
    <mergeCell ref="C35:D35"/>
    <mergeCell ref="C33:D33"/>
    <mergeCell ref="A20:A21"/>
    <mergeCell ref="C34:D34"/>
    <mergeCell ref="A28:A29"/>
    <mergeCell ref="C26:D26"/>
    <mergeCell ref="B20:B21"/>
    <mergeCell ref="A1:D1"/>
    <mergeCell ref="A5:D5"/>
    <mergeCell ref="A6:D6"/>
    <mergeCell ref="B8:D8"/>
    <mergeCell ref="A11:D14"/>
    <mergeCell ref="B7:C7"/>
    <mergeCell ref="B9:D9"/>
    <mergeCell ref="C16:D16"/>
    <mergeCell ref="C24:D24"/>
    <mergeCell ref="C27:D27"/>
    <mergeCell ref="C32:D32"/>
    <mergeCell ref="C25:D25"/>
  </mergeCells>
  <phoneticPr fontId="2" type="noConversion"/>
  <hyperlinks>
    <hyperlink ref="C16:D16" location="'Topic 1 - Openness'!D3" display="1A"/>
    <hyperlink ref="C17:D17" location="'Topic 1 - Openness'!D4" display="1B"/>
    <hyperlink ref="C18:D18" location="'Topic 1 - Openness'!D5" display="1C"/>
    <hyperlink ref="C19:D19" location="'Topic 1 - Openness'!D6" display="1D"/>
    <hyperlink ref="C24:D24" location="'Topic 2 - Analysis'!D5" display="2A"/>
    <hyperlink ref="C25:D25" location="'Topic 2 - Analysis'!D11" display="2B"/>
    <hyperlink ref="C26:D26" location="'Topic 2 - Analysis'!D16" display="2C"/>
    <hyperlink ref="C27:D27" location="'Topic 2 - Analysis'!D21" display="2D"/>
    <hyperlink ref="C32:D32" location="'Topic 3 - Use'!D3" display="3A"/>
    <hyperlink ref="C33:D33" location="'Topic 3 - Use'!D4" display="3B"/>
    <hyperlink ref="C34:D34" location="'Topic 3 - Use'!D5" display="3C"/>
    <hyperlink ref="C35:D35" location="'Topic 3 - Use'!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D6" sqref="D6"/>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6" t="s">
        <v>47</v>
      </c>
      <c r="B1" s="57"/>
      <c r="C1" s="57"/>
      <c r="D1" s="58"/>
    </row>
    <row r="2" spans="1:4">
      <c r="A2" s="30" t="s">
        <v>102</v>
      </c>
      <c r="B2" s="31" t="s">
        <v>0</v>
      </c>
      <c r="C2" s="31" t="s">
        <v>30</v>
      </c>
      <c r="D2" s="32" t="s">
        <v>3</v>
      </c>
    </row>
    <row r="3" spans="1:4" ht="102">
      <c r="A3" s="33" t="s">
        <v>48</v>
      </c>
      <c r="B3" s="34">
        <v>5</v>
      </c>
      <c r="C3" s="3">
        <v>1</v>
      </c>
      <c r="D3" s="45" t="s">
        <v>117</v>
      </c>
    </row>
    <row r="4" spans="1:4" ht="63.75">
      <c r="A4" s="33" t="s">
        <v>49</v>
      </c>
      <c r="B4" s="34">
        <v>3</v>
      </c>
      <c r="C4" s="3">
        <v>2</v>
      </c>
      <c r="D4" s="46" t="s">
        <v>111</v>
      </c>
    </row>
    <row r="5" spans="1:4" ht="76.5">
      <c r="A5" s="33" t="s">
        <v>50</v>
      </c>
      <c r="B5" s="34">
        <v>2</v>
      </c>
      <c r="C5" s="3">
        <v>3</v>
      </c>
      <c r="D5" s="46" t="s">
        <v>112</v>
      </c>
    </row>
    <row r="6" spans="1:4" ht="77.25" thickBot="1">
      <c r="A6" s="33" t="s">
        <v>101</v>
      </c>
      <c r="B6" s="34">
        <v>4</v>
      </c>
      <c r="C6" s="3">
        <v>4</v>
      </c>
      <c r="D6" s="47" t="s">
        <v>118</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Normal="100" workbookViewId="0">
      <selection activeCell="E2" sqref="E2"/>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59" t="s">
        <v>52</v>
      </c>
      <c r="B1" s="59"/>
      <c r="C1" s="59"/>
      <c r="D1" s="59"/>
    </row>
    <row r="2" spans="1:4">
      <c r="A2" s="30"/>
      <c r="B2" s="31" t="s">
        <v>0</v>
      </c>
      <c r="C2" s="31" t="s">
        <v>30</v>
      </c>
      <c r="D2" s="32" t="s">
        <v>3</v>
      </c>
    </row>
    <row r="3" spans="1:4">
      <c r="A3" s="35"/>
      <c r="B3" s="37"/>
      <c r="C3" s="37"/>
      <c r="D3" s="38"/>
    </row>
    <row r="4" spans="1:4" ht="90">
      <c r="A4" s="39" t="s">
        <v>97</v>
      </c>
      <c r="B4" s="40">
        <f>ROUND(AVERAGE(B5:B9),0)</f>
        <v>3</v>
      </c>
      <c r="C4" s="41"/>
      <c r="D4" s="42"/>
    </row>
    <row r="5" spans="1:4" ht="60">
      <c r="A5" s="34" t="s">
        <v>16</v>
      </c>
      <c r="B5" s="3">
        <v>3</v>
      </c>
      <c r="C5" s="43" t="s">
        <v>67</v>
      </c>
      <c r="D5" s="19" t="s">
        <v>113</v>
      </c>
    </row>
    <row r="6" spans="1:4" ht="114.75">
      <c r="A6" s="34" t="s">
        <v>17</v>
      </c>
      <c r="B6" s="3">
        <v>3</v>
      </c>
      <c r="C6" s="43" t="s">
        <v>68</v>
      </c>
      <c r="D6" s="46" t="s">
        <v>119</v>
      </c>
    </row>
    <row r="7" spans="1:4" ht="191.25">
      <c r="A7" s="34" t="s">
        <v>18</v>
      </c>
      <c r="B7" s="3">
        <v>5</v>
      </c>
      <c r="C7" s="43" t="s">
        <v>69</v>
      </c>
      <c r="D7" s="46" t="s">
        <v>120</v>
      </c>
    </row>
    <row r="8" spans="1:4" ht="89.25">
      <c r="A8" s="34" t="s">
        <v>19</v>
      </c>
      <c r="B8" s="3">
        <v>3</v>
      </c>
      <c r="C8" s="43" t="s">
        <v>70</v>
      </c>
      <c r="D8" s="46" t="s">
        <v>121</v>
      </c>
    </row>
    <row r="9" spans="1:4" ht="89.25">
      <c r="A9" s="34" t="s">
        <v>36</v>
      </c>
      <c r="B9" s="3">
        <v>1</v>
      </c>
      <c r="C9" s="43" t="s">
        <v>71</v>
      </c>
      <c r="D9" s="35" t="s">
        <v>122</v>
      </c>
    </row>
    <row r="10" spans="1:4" ht="105">
      <c r="A10" s="39" t="s">
        <v>54</v>
      </c>
      <c r="B10" s="40">
        <f>ROUND(AVERAGE(B11:B14),0)</f>
        <v>3</v>
      </c>
      <c r="C10" s="41"/>
      <c r="D10" s="42"/>
    </row>
    <row r="11" spans="1:4" ht="178.5">
      <c r="A11" s="34" t="s">
        <v>20</v>
      </c>
      <c r="B11" s="3">
        <v>5</v>
      </c>
      <c r="C11" s="43" t="s">
        <v>72</v>
      </c>
      <c r="D11" s="5" t="s">
        <v>123</v>
      </c>
    </row>
    <row r="12" spans="1:4" ht="105">
      <c r="A12" s="34" t="s">
        <v>21</v>
      </c>
      <c r="B12" s="3">
        <v>4</v>
      </c>
      <c r="C12" s="43" t="s">
        <v>73</v>
      </c>
      <c r="D12" s="46" t="s">
        <v>124</v>
      </c>
    </row>
    <row r="13" spans="1:4" ht="114.75">
      <c r="A13" s="34" t="s">
        <v>19</v>
      </c>
      <c r="B13" s="3">
        <v>4</v>
      </c>
      <c r="C13" s="43" t="s">
        <v>74</v>
      </c>
      <c r="D13" s="46" t="s">
        <v>125</v>
      </c>
    </row>
    <row r="14" spans="1:4" ht="75">
      <c r="A14" s="34" t="s">
        <v>37</v>
      </c>
      <c r="B14" s="3">
        <v>0</v>
      </c>
      <c r="C14" s="43" t="s">
        <v>75</v>
      </c>
      <c r="D14" s="46" t="s">
        <v>114</v>
      </c>
    </row>
    <row r="15" spans="1:4" s="44" customFormat="1" ht="60">
      <c r="A15" s="39" t="s">
        <v>55</v>
      </c>
      <c r="B15" s="40">
        <f>ROUND(AVERAGE(B16:B19),0)</f>
        <v>4</v>
      </c>
      <c r="C15" s="41"/>
      <c r="D15" s="42"/>
    </row>
    <row r="16" spans="1:4" ht="89.25">
      <c r="A16" s="34" t="s">
        <v>43</v>
      </c>
      <c r="B16" s="3">
        <v>4</v>
      </c>
      <c r="C16" s="43" t="s">
        <v>76</v>
      </c>
      <c r="D16" s="46" t="s">
        <v>126</v>
      </c>
    </row>
    <row r="17" spans="1:4" ht="195">
      <c r="A17" s="34" t="s">
        <v>44</v>
      </c>
      <c r="B17" s="3">
        <v>2</v>
      </c>
      <c r="C17" s="43" t="s">
        <v>77</v>
      </c>
      <c r="D17" s="46" t="s">
        <v>137</v>
      </c>
    </row>
    <row r="18" spans="1:4" ht="127.5">
      <c r="A18" s="34" t="s">
        <v>22</v>
      </c>
      <c r="B18" s="3">
        <v>4</v>
      </c>
      <c r="C18" s="43" t="s">
        <v>78</v>
      </c>
      <c r="D18" s="46" t="s">
        <v>138</v>
      </c>
    </row>
    <row r="19" spans="1:4" ht="105">
      <c r="A19" s="34" t="s">
        <v>127</v>
      </c>
      <c r="B19" s="3">
        <v>5</v>
      </c>
      <c r="C19" s="43" t="s">
        <v>79</v>
      </c>
      <c r="D19" s="46" t="s">
        <v>115</v>
      </c>
    </row>
    <row r="20" spans="1:4" ht="45">
      <c r="A20" s="39" t="s">
        <v>56</v>
      </c>
      <c r="B20" s="40">
        <f>ROUND(AVERAGE(B21:B29),0)</f>
        <v>2</v>
      </c>
      <c r="C20" s="41"/>
      <c r="D20" s="42"/>
    </row>
    <row r="21" spans="1:4" ht="60">
      <c r="A21" s="34" t="s">
        <v>45</v>
      </c>
      <c r="B21" s="3">
        <v>1</v>
      </c>
      <c r="C21" s="43" t="s">
        <v>80</v>
      </c>
      <c r="D21" s="46" t="s">
        <v>136</v>
      </c>
    </row>
    <row r="22" spans="1:4" ht="60">
      <c r="A22" s="34" t="s">
        <v>23</v>
      </c>
      <c r="B22" s="3">
        <v>3</v>
      </c>
      <c r="C22" s="43" t="s">
        <v>81</v>
      </c>
      <c r="D22" s="46" t="s">
        <v>128</v>
      </c>
    </row>
    <row r="23" spans="1:4" ht="60">
      <c r="A23" s="34" t="s">
        <v>24</v>
      </c>
      <c r="B23" s="3">
        <v>0</v>
      </c>
      <c r="C23" s="43" t="s">
        <v>82</v>
      </c>
      <c r="D23" s="46" t="s">
        <v>135</v>
      </c>
    </row>
    <row r="24" spans="1:4" ht="90">
      <c r="A24" s="34" t="s">
        <v>25</v>
      </c>
      <c r="B24" s="3">
        <v>0</v>
      </c>
      <c r="C24" s="43" t="s">
        <v>83</v>
      </c>
      <c r="D24" s="46" t="s">
        <v>129</v>
      </c>
    </row>
    <row r="25" spans="1:4" ht="75">
      <c r="A25" s="34" t="s">
        <v>26</v>
      </c>
      <c r="B25" s="3">
        <v>0</v>
      </c>
      <c r="C25" s="43" t="s">
        <v>84</v>
      </c>
      <c r="D25" s="46" t="s">
        <v>114</v>
      </c>
    </row>
    <row r="26" spans="1:4" ht="45">
      <c r="A26" s="34" t="s">
        <v>46</v>
      </c>
      <c r="B26" s="3">
        <v>4</v>
      </c>
      <c r="C26" s="43" t="s">
        <v>85</v>
      </c>
      <c r="D26" s="46" t="s">
        <v>134</v>
      </c>
    </row>
    <row r="27" spans="1:4" ht="60">
      <c r="A27" s="34" t="s">
        <v>27</v>
      </c>
      <c r="B27" s="3">
        <v>0</v>
      </c>
      <c r="C27" s="43" t="s">
        <v>86</v>
      </c>
      <c r="D27" s="19" t="s">
        <v>130</v>
      </c>
    </row>
    <row r="28" spans="1:4" ht="60">
      <c r="A28" s="34" t="s">
        <v>28</v>
      </c>
      <c r="B28" s="3">
        <v>3</v>
      </c>
      <c r="C28" s="43" t="s">
        <v>87</v>
      </c>
      <c r="D28" s="46" t="s">
        <v>131</v>
      </c>
    </row>
    <row r="29" spans="1:4" ht="128.25" thickBot="1">
      <c r="A29" s="34" t="s">
        <v>29</v>
      </c>
      <c r="B29" s="3">
        <v>3</v>
      </c>
      <c r="C29" s="43" t="s">
        <v>88</v>
      </c>
      <c r="D29" s="47" t="s">
        <v>132</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sqref="A1:D1"/>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6" t="s">
        <v>59</v>
      </c>
      <c r="B1" s="57"/>
      <c r="C1" s="57"/>
      <c r="D1" s="58"/>
    </row>
    <row r="2" spans="1:4">
      <c r="A2" s="30" t="s">
        <v>102</v>
      </c>
      <c r="B2" s="31" t="s">
        <v>0</v>
      </c>
      <c r="C2" s="31" t="s">
        <v>30</v>
      </c>
      <c r="D2" s="32" t="s">
        <v>3</v>
      </c>
    </row>
    <row r="3" spans="1:4" ht="229.5">
      <c r="A3" s="33" t="s">
        <v>98</v>
      </c>
      <c r="B3" s="34">
        <v>1</v>
      </c>
      <c r="C3" s="3">
        <v>9</v>
      </c>
      <c r="D3" s="35" t="s">
        <v>139</v>
      </c>
    </row>
    <row r="4" spans="1:4" ht="60">
      <c r="A4" s="33" t="s">
        <v>61</v>
      </c>
      <c r="B4" s="34">
        <v>4</v>
      </c>
      <c r="C4" s="3">
        <v>10</v>
      </c>
      <c r="D4" s="35" t="s">
        <v>109</v>
      </c>
    </row>
    <row r="5" spans="1:4" ht="89.25">
      <c r="A5" s="33" t="s">
        <v>99</v>
      </c>
      <c r="B5" s="34">
        <v>2</v>
      </c>
      <c r="C5" s="3">
        <v>11</v>
      </c>
      <c r="D5" s="35" t="s">
        <v>133</v>
      </c>
    </row>
    <row r="6" spans="1:4" ht="90">
      <c r="A6" s="33" t="s">
        <v>100</v>
      </c>
      <c r="B6" s="34">
        <v>2</v>
      </c>
      <c r="C6" s="3">
        <v>12</v>
      </c>
      <c r="D6" s="35" t="s">
        <v>110</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heetViews>
  <sheetFormatPr defaultRowHeight="12.75"/>
  <cols>
    <col min="1" max="1" width="36.42578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c r="A1" s="18" t="s">
        <v>38</v>
      </c>
      <c r="B1" s="18" t="s">
        <v>32</v>
      </c>
      <c r="C1" s="18" t="s">
        <v>39</v>
      </c>
      <c r="D1" s="1" t="s">
        <v>40</v>
      </c>
      <c r="E1" s="1" t="s">
        <v>42</v>
      </c>
      <c r="F1" s="1" t="s">
        <v>65</v>
      </c>
      <c r="G1" s="1" t="s">
        <v>47</v>
      </c>
      <c r="H1" s="1" t="s">
        <v>52</v>
      </c>
      <c r="I1" s="1" t="s">
        <v>66</v>
      </c>
      <c r="J1" s="1" t="s">
        <v>59</v>
      </c>
      <c r="K1" s="1">
        <v>1</v>
      </c>
      <c r="L1" s="1">
        <v>2</v>
      </c>
      <c r="M1" s="1">
        <v>3</v>
      </c>
      <c r="N1" s="1">
        <v>4</v>
      </c>
      <c r="O1" s="1" t="s">
        <v>89</v>
      </c>
      <c r="P1" s="1" t="s">
        <v>67</v>
      </c>
      <c r="Q1" s="1" t="s">
        <v>68</v>
      </c>
      <c r="R1" s="1" t="s">
        <v>69</v>
      </c>
      <c r="S1" s="1" t="s">
        <v>70</v>
      </c>
      <c r="T1" s="1" t="s">
        <v>71</v>
      </c>
      <c r="U1" s="1" t="s">
        <v>90</v>
      </c>
      <c r="V1" s="1" t="s">
        <v>72</v>
      </c>
      <c r="W1" s="1" t="s">
        <v>73</v>
      </c>
      <c r="X1" s="1" t="s">
        <v>74</v>
      </c>
      <c r="Y1" s="1" t="s">
        <v>75</v>
      </c>
      <c r="Z1" s="1" t="s">
        <v>91</v>
      </c>
      <c r="AA1" s="1" t="s">
        <v>76</v>
      </c>
      <c r="AB1" s="1" t="s">
        <v>77</v>
      </c>
      <c r="AC1" s="1" t="s">
        <v>78</v>
      </c>
      <c r="AD1" s="1" t="s">
        <v>79</v>
      </c>
      <c r="AE1" s="1" t="s">
        <v>92</v>
      </c>
      <c r="AF1" s="23" t="s">
        <v>80</v>
      </c>
      <c r="AG1" s="23" t="s">
        <v>81</v>
      </c>
      <c r="AH1" s="23" t="s">
        <v>82</v>
      </c>
      <c r="AI1" s="23" t="s">
        <v>83</v>
      </c>
      <c r="AJ1" s="23" t="s">
        <v>84</v>
      </c>
      <c r="AK1" s="23" t="s">
        <v>85</v>
      </c>
      <c r="AL1" s="23" t="s">
        <v>86</v>
      </c>
      <c r="AM1" s="23" t="s">
        <v>87</v>
      </c>
      <c r="AN1" s="24" t="s">
        <v>88</v>
      </c>
      <c r="AO1" s="25" t="s">
        <v>93</v>
      </c>
      <c r="AP1" s="25" t="s">
        <v>94</v>
      </c>
      <c r="AQ1" s="25" t="s">
        <v>95</v>
      </c>
      <c r="AR1" s="25" t="s">
        <v>96</v>
      </c>
    </row>
    <row r="2" spans="1:44">
      <c r="A2" s="26" t="str">
        <f>Scoring!A5</f>
        <v>Migratory Bird Hunting</v>
      </c>
      <c r="B2" s="26" t="str">
        <f>Scoring!A7</f>
        <v>1018-AX34</v>
      </c>
      <c r="C2" s="27" t="str">
        <f>Scoring!A3</f>
        <v>Department of Interior</v>
      </c>
      <c r="D2" s="6">
        <f>Scoring!B9</f>
        <v>40641</v>
      </c>
      <c r="E2" s="6" t="str">
        <f>Scoring!D7</f>
        <v>Yes</v>
      </c>
      <c r="F2">
        <f>G2+H2+J2</f>
        <v>35</v>
      </c>
      <c r="G2">
        <f>SUM(K2:N2)</f>
        <v>14</v>
      </c>
      <c r="H2">
        <f>O2+U2+Z2+AE2</f>
        <v>12</v>
      </c>
      <c r="I2">
        <f>G2+H2</f>
        <v>26</v>
      </c>
      <c r="J2">
        <f>SUM(AO2:AR2)</f>
        <v>9</v>
      </c>
      <c r="K2">
        <f>'Topic 1 - Openness'!B3</f>
        <v>5</v>
      </c>
      <c r="L2">
        <f>'Topic 1 - Openness'!B4</f>
        <v>3</v>
      </c>
      <c r="M2">
        <f>'Topic 1 - Openness'!B5</f>
        <v>2</v>
      </c>
      <c r="N2">
        <f>'Topic 1 - Openness'!B6</f>
        <v>4</v>
      </c>
      <c r="O2">
        <f>'Topic 2 - Analysis'!B4</f>
        <v>3</v>
      </c>
      <c r="P2">
        <f>'Topic 2 - Analysis'!B5</f>
        <v>3</v>
      </c>
      <c r="Q2">
        <f>'Topic 2 - Analysis'!B6</f>
        <v>3</v>
      </c>
      <c r="R2">
        <f>'Topic 2 - Analysis'!B7</f>
        <v>5</v>
      </c>
      <c r="S2">
        <f>'Topic 2 - Analysis'!B8</f>
        <v>3</v>
      </c>
      <c r="T2">
        <f>'Topic 2 - Analysis'!B9</f>
        <v>1</v>
      </c>
      <c r="U2">
        <f>'Topic 2 - Analysis'!B10</f>
        <v>3</v>
      </c>
      <c r="V2">
        <f>'Topic 2 - Analysis'!B11</f>
        <v>5</v>
      </c>
      <c r="W2">
        <f>'Topic 2 - Analysis'!B12</f>
        <v>4</v>
      </c>
      <c r="X2">
        <f>'Topic 2 - Analysis'!B13</f>
        <v>4</v>
      </c>
      <c r="Y2">
        <f>'Topic 2 - Analysis'!B14</f>
        <v>0</v>
      </c>
      <c r="Z2">
        <f>'Topic 2 - Analysis'!B15</f>
        <v>4</v>
      </c>
      <c r="AA2">
        <f>'Topic 2 - Analysis'!B16</f>
        <v>4</v>
      </c>
      <c r="AB2">
        <f>'Topic 2 - Analysis'!B17</f>
        <v>2</v>
      </c>
      <c r="AC2">
        <f>'Topic 2 - Analysis'!B18</f>
        <v>4</v>
      </c>
      <c r="AD2">
        <f>'Topic 2 - Analysis'!B19</f>
        <v>5</v>
      </c>
      <c r="AE2">
        <f>'Topic 2 - Analysis'!B20</f>
        <v>2</v>
      </c>
      <c r="AF2">
        <f>'Topic 2 - Analysis'!B21</f>
        <v>1</v>
      </c>
      <c r="AG2">
        <f>'Topic 2 - Analysis'!B22</f>
        <v>3</v>
      </c>
      <c r="AH2">
        <f>'Topic 2 - Analysis'!B23</f>
        <v>0</v>
      </c>
      <c r="AI2">
        <f>'Topic 2 - Analysis'!B24</f>
        <v>0</v>
      </c>
      <c r="AJ2">
        <f>'Topic 2 - Analysis'!B25</f>
        <v>0</v>
      </c>
      <c r="AK2">
        <f>'Topic 2 - Analysis'!B26</f>
        <v>4</v>
      </c>
      <c r="AL2">
        <f>'Topic 2 - Analysis'!B27</f>
        <v>0</v>
      </c>
      <c r="AM2">
        <f>'Topic 2 - Analysis'!B28</f>
        <v>3</v>
      </c>
      <c r="AN2">
        <f>'Topic 2 - Analysis'!B29</f>
        <v>3</v>
      </c>
      <c r="AO2">
        <f>'Topic 3 - Use'!B3</f>
        <v>1</v>
      </c>
      <c r="AP2">
        <f>'Topic 3 - Use'!B4</f>
        <v>4</v>
      </c>
      <c r="AQ2">
        <f>'Topic 3 - Use'!B5</f>
        <v>2</v>
      </c>
      <c r="AR2">
        <f>'Topic 3 - Use'!B6</f>
        <v>2</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2011-07-25T13:32:48Z</cp:lastPrinted>
  <dcterms:created xsi:type="dcterms:W3CDTF">2008-12-10T20:39:38Z</dcterms:created>
  <dcterms:modified xsi:type="dcterms:W3CDTF">2011-07-25T15:32:17Z</dcterms:modified>
</cp:coreProperties>
</file>