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 yWindow="-15" windowWidth="19260" windowHeight="8595" tabRatio="757"/>
  </bookViews>
  <sheets>
    <sheet name="Scoring" sheetId="1" r:id="rId1"/>
    <sheet name="Topic 1 - Openness" sheetId="2" r:id="rId2"/>
    <sheet name="Topic 2 - Analysis" sheetId="3" r:id="rId3"/>
    <sheet name="Topic 3 - Use" sheetId="4" r:id="rId4"/>
    <sheet name="Scoring Summary" sheetId="5" r:id="rId5"/>
  </sheets>
  <calcPr calcId="125725"/>
</workbook>
</file>

<file path=xl/calcChain.xml><?xml version="1.0" encoding="utf-8"?>
<calcChain xmlns="http://schemas.openxmlformats.org/spreadsheetml/2006/main">
  <c r="E2" i="5"/>
  <c r="AR2"/>
  <c r="AQ2"/>
  <c r="AP2"/>
  <c r="AO2"/>
  <c r="AN2"/>
  <c r="AM2"/>
  <c r="AL2"/>
  <c r="AK2"/>
  <c r="AJ2"/>
  <c r="AI2"/>
  <c r="AH2"/>
  <c r="AG2"/>
  <c r="AF2"/>
  <c r="AD2"/>
  <c r="AC2"/>
  <c r="AB2"/>
  <c r="AA2"/>
  <c r="Y2"/>
  <c r="X2"/>
  <c r="W2"/>
  <c r="V2"/>
  <c r="T2"/>
  <c r="S2"/>
  <c r="R2"/>
  <c r="Q2"/>
  <c r="P2"/>
  <c r="N2"/>
  <c r="M2"/>
  <c r="L2"/>
  <c r="K2"/>
  <c r="G2" s="1"/>
  <c r="D2"/>
  <c r="C2"/>
  <c r="B2"/>
  <c r="A2"/>
  <c r="B20" i="3"/>
  <c r="AE2" i="5"/>
  <c r="B15" i="3"/>
  <c r="B26" i="1"/>
  <c r="B10" i="3"/>
  <c r="B25" i="1"/>
  <c r="B4" i="3"/>
  <c r="O2" i="5"/>
  <c r="B32" i="1"/>
  <c r="B33"/>
  <c r="B34"/>
  <c r="B35"/>
  <c r="B19"/>
  <c r="B18"/>
  <c r="B17"/>
  <c r="B16"/>
  <c r="Z2" i="5"/>
  <c r="U2"/>
  <c r="B24" i="1"/>
  <c r="B27"/>
  <c r="B28" l="1"/>
  <c r="B20"/>
  <c r="H2" i="5"/>
  <c r="B36" i="1"/>
  <c r="J2" i="5"/>
  <c r="F2" s="1"/>
  <c r="I2"/>
  <c r="B39" i="1" l="1"/>
</calcChain>
</file>

<file path=xl/sharedStrings.xml><?xml version="1.0" encoding="utf-8"?>
<sst xmlns="http://schemas.openxmlformats.org/spreadsheetml/2006/main" count="192" uniqueCount="143">
  <si>
    <t>Score</t>
  </si>
  <si>
    <t>Rule summary:</t>
  </si>
  <si>
    <t>Comments</t>
  </si>
  <si>
    <t>Comment</t>
  </si>
  <si>
    <t>1A</t>
  </si>
  <si>
    <t>1B</t>
  </si>
  <si>
    <t>1C</t>
  </si>
  <si>
    <t>1D</t>
  </si>
  <si>
    <t>2A</t>
  </si>
  <si>
    <t>2B</t>
  </si>
  <si>
    <t>2C</t>
  </si>
  <si>
    <t>2D</t>
  </si>
  <si>
    <t>3A</t>
  </si>
  <si>
    <t>3B</t>
  </si>
  <si>
    <t>3C</t>
  </si>
  <si>
    <t>3D</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</si>
  <si>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</si>
  <si>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</si>
  <si>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</si>
  <si>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</si>
  <si>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</si>
  <si>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</si>
  <si>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</si>
  <si>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</si>
  <si>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</si>
  <si>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</si>
  <si>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</si>
  <si>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</si>
  <si>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</si>
  <si>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</si>
  <si>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</si>
  <si>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Com. No.</t>
  </si>
  <si>
    <t>Rule title:</t>
  </si>
  <si>
    <t>RIN</t>
  </si>
  <si>
    <t>Stage</t>
  </si>
  <si>
    <t>Publication Date</t>
  </si>
  <si>
    <t>Agency:</t>
  </si>
  <si>
    <t>Does the analysis adequately assess uncertainty about the outcomes?</t>
  </si>
  <si>
    <t>Does the analysis adequately assess uncertainty about the existence or size of the problem?</t>
  </si>
  <si>
    <t>Rule Title</t>
  </si>
  <si>
    <t>Agency</t>
  </si>
  <si>
    <t>Pub Date</t>
  </si>
  <si>
    <t>separate?</t>
  </si>
  <si>
    <t>RIA separate?</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</si>
  <si>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</si>
  <si>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</si>
  <si>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</si>
  <si>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Does the analysis identify the alternative that maximizes net benefits?</t>
  </si>
  <si>
    <t>Openness</t>
  </si>
  <si>
    <t>1. How easily were the RIA, the proposed rule, and any supplementary materials found online?</t>
  </si>
  <si>
    <t>2. How verifiable are the data used in the analysis?</t>
  </si>
  <si>
    <t>3. How verifiable are the models and assumptions used in the analysis?</t>
  </si>
  <si>
    <t>4. Was the Regulatory Impact Analysis comprehensible to an informed layperson?</t>
  </si>
  <si>
    <t>Analysis</t>
  </si>
  <si>
    <t>5. How well does the analysis identify the desired outcomes and demonstrate that the regulation will achieve them?</t>
  </si>
  <si>
    <t>6. How well does the analysis identify and demonstrate the existence of a market failure or other systemic problem the regulation is supposed to solve?</t>
  </si>
  <si>
    <t>7. How well does the analysis assess the effectiveness of alternative approaches?</t>
  </si>
  <si>
    <t>8. How well does the analysis assess costs and benefits?</t>
  </si>
  <si>
    <t>Total Openness (Sum of 1-4)</t>
  </si>
  <si>
    <t>Total Analysis (Sum of 5-8)</t>
  </si>
  <si>
    <t>Use</t>
  </si>
  <si>
    <t>9. Does the proposed rule or the RIA present evidence that the agency used the Regulatory Impact Analysis?</t>
  </si>
  <si>
    <t>10. Did the agency maximize net benefits or explain why it chose another alternative?</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</si>
  <si>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</si>
  <si>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</si>
  <si>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Total Use (Sum of 9-12)</t>
  </si>
  <si>
    <t>Total (G+H+J)</t>
  </si>
  <si>
    <t>Quality (G+H)</t>
  </si>
  <si>
    <t>5A</t>
  </si>
  <si>
    <t>5B</t>
  </si>
  <si>
    <t>5C</t>
  </si>
  <si>
    <t>5D</t>
  </si>
  <si>
    <t>5E</t>
  </si>
  <si>
    <t>6A</t>
  </si>
  <si>
    <t>6B</t>
  </si>
  <si>
    <t>6C</t>
  </si>
  <si>
    <t>6D</t>
  </si>
  <si>
    <t>7A</t>
  </si>
  <si>
    <t>7B</t>
  </si>
  <si>
    <t>7C</t>
  </si>
  <si>
    <t>7D</t>
  </si>
  <si>
    <t>8A</t>
  </si>
  <si>
    <t>8B</t>
  </si>
  <si>
    <t>8C</t>
  </si>
  <si>
    <t>8D</t>
  </si>
  <si>
    <t>8E</t>
  </si>
  <si>
    <t>8F</t>
  </si>
  <si>
    <t>8G</t>
  </si>
  <si>
    <t>8H</t>
  </si>
  <si>
    <t>8I</t>
  </si>
  <si>
    <t>5</t>
  </si>
  <si>
    <t>6</t>
  </si>
  <si>
    <t>7</t>
  </si>
  <si>
    <t>8</t>
  </si>
  <si>
    <t>9</t>
  </si>
  <si>
    <t>10</t>
  </si>
  <si>
    <t>11</t>
  </si>
  <si>
    <t>12</t>
  </si>
  <si>
    <t xml:space="preserve">5. How well does the analysis identify the desired outcomes and demonstrate that the regulation will achieve them? </t>
  </si>
  <si>
    <t>9. Does the proposed rule or the RIA present evidence that the agency used the analysis?</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</si>
  <si>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</si>
  <si>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</si>
  <si>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4. Was the analysis comprehensible to an informed layperson?</t>
  </si>
  <si>
    <t>Criterion</t>
  </si>
  <si>
    <t>Regulatory Scoring</t>
  </si>
  <si>
    <t>Total Score</t>
  </si>
  <si>
    <t>RIA Separate?</t>
  </si>
  <si>
    <t>1557-AC99</t>
  </si>
  <si>
    <t>Proposed Rule</t>
  </si>
  <si>
    <t>The Office of the Comptroller of the Currency (OCC), Board of Governors of the Federal Reserve System (Board), and Federal Deposit Insurance Corporation (FDIC) are requesting comment on a proposal to revise their market risk capital rules to modify their scope to better capture positions for which the market risk capital rules are appropriate; reduce procyclicality in market risk capital requirements; enhance the rules’ sensitivity to risks that are not adequately captured under the current regulatory measurement methodologies; and increase transparency through enhanced disclosures. The proposal does not include the methodologies adopted by the Basel Committee on Banking Supervision for calculating the specific risk capital requirements for debt and securitization positions due to their reliance on credit ratings, which is impermissible under the Dodd-Frank Wall Street Reform and Consumer Protection Act.</t>
  </si>
  <si>
    <t>Banks must make performance information available to examiners, which in theory gives the regulators some data that could be used for retrospective analysis.</t>
  </si>
  <si>
    <t>No uncertainty about the need for the regulation or size of the problem is acknowledged.</t>
  </si>
  <si>
    <t>Six benefits are listed. None are measured.</t>
  </si>
  <si>
    <t>Benefits are presumed to occur with certainty, and there is no analysis of uncertainty.</t>
  </si>
  <si>
    <t>The alternatives involve no change in the substance of the regulation, just the banks to which it applies.</t>
  </si>
  <si>
    <t>No relevant content.</t>
  </si>
  <si>
    <t>No discussion of cost uncertainty.</t>
  </si>
  <si>
    <t>Benefits were not calculated, so net benefits could not be calculated.</t>
  </si>
  <si>
    <t>Benefits were not calculated and hardly any costs were calculated, so net benefits could not be calculated.</t>
  </si>
  <si>
    <t>Virtually no data are used. A single attempt to estimate the effect on capital requirements cites a Basel Committee study and unspecified "additional estimates."</t>
  </si>
  <si>
    <t>The analysis was based on a few assertions and not very well documented calculations. No theoretical literature or models were cited that aid in analysis of the regulation's effects.</t>
  </si>
  <si>
    <t>No empirical research cited to support the claim that changing the risk model and approaches will make banks safer. Readers are expected to take the regulators' judgment on faith.</t>
  </si>
  <si>
    <t>The only empirical support the analysis offers is the Basel Committee findings in 2009.</t>
  </si>
  <si>
    <t>Two alternatives (plus the baseline) are considered: an unspecified change in the size of the bank's trading book that triggers the regulation, and a combined bank size/trading book size threshold that would reduce the number of banks subject to the regulation.</t>
  </si>
  <si>
    <t xml:space="preserve">The only monetary cost estimated is the reduction in tax benefit to banks associated with making them hold more equity and less debt. This is calculated only for the alternative chosen. It is not clear if this calculation is even correct, since debt and equity may have different costs apart from the tax consequences. For one proposed alternative, the analysis simply asserts "that the estimated costs of the alternative rule decreases with the number of institutions affected by the rule." </t>
  </si>
  <si>
    <t>The RIA does not discuss how the regulation will likely affect the prices of goods and services. The agencies only assert they will not expect to have any disproportionate effect on any segment of the private sector; and that there is "some concern regarding the burden of the proposed increase in market risk capital and the effect this could have on bank lending." The rule does, however, ask for comments on this issue.</t>
  </si>
  <si>
    <t xml:space="preserve">The analysis of alternatives revealed that most of the trading assets and risks are concentrated in seven large banks, and they would bear most of the costs. No further discussion of how these costs would affect depositors, borrowers, etc. The analysis also asserts that the enforcement agencies will not incur "significant additional administrative costs" and that there will not be any budgetary effects at various government levels or in the private sector. </t>
  </si>
  <si>
    <t>The analysis assumes specialized knowledge, especially familiarity with jargon. It is hard to follow the reasoning and evidence to the conclusions since there is very little of either.</t>
  </si>
  <si>
    <t>Treasury</t>
  </si>
  <si>
    <t>No</t>
  </si>
  <si>
    <t>Analysis says the baseline scenario is the current regulation, and it asserts that market risk capital would remain at current levels under the baseline. This presumes no changes would occur in the market that might alter capital requirements under the current regulation. The agencies simply assert that the desired benefits of the proposed rule will not occur under the baseline scenario.</t>
  </si>
  <si>
    <t>The analysis asserts that the regulation will not create any additional significant administrative costs. Paperwork burden of the chosen alternative is estimated, but only in hours. It does not identify the expenditures for complying with the new enhanced disclosure requirements.</t>
  </si>
  <si>
    <t>Most language seems to imply that the banks themselves will benefit and these regulations are for their own good. There are one or two assertions that the regulations improve the "safety and soundness" of the banking system and improve financial market stability, but no explanation of who benefits from this.</t>
  </si>
  <si>
    <t>The analysis claims that by changing the capital risk guidelines and the risk modeling requirements, banking institutions will have more buttress against market risk, which could not be as effectively (or at all) achieved by the other alternatives presented. Although the analysis mentions these findings are direct recommendations of the Basel Committee and the OCC, FDIC and the Fed, there could be more clear explanations as to how the proposed rule will produce the desired outcome without causing any other unintended consequences.</t>
  </si>
  <si>
    <t>There is no substantial analysis of outcomes produced under the alternatives. Instead, the analysis asserts, "[T]he current size thresholds, which continue to apply under the proposed rule, capture those institutions that the regulatory agencies believe should be subject to market risk capital rules." So, the chosen approach will produce better outcomes than the alternatives because it applies to the institutions the regulators believe it should apply to. Broader applicability or tighter requirements are assumed to produce more/better outcomes.</t>
  </si>
  <si>
    <t>Net benefits could not be determined from the information in the analysis. The analysis claimed that the chosen alternative "offers a better balance between costs and benefits," but the factual basis for this claim is not very clear.</t>
  </si>
  <si>
    <t>The rule does not explicitly establish measures or goals that can be used to track the regulation's results in the future. The rule goes partway toward retrospective analysis by requiring banks to compare outputs of their risk models with their actual financial results. This is not a full retrospective evaluation of the regulation, but it amounts to retrospective analysis of the models required by the regulation.</t>
  </si>
  <si>
    <t>Risk-based Capital Guidelines: Market Risk</t>
  </si>
  <si>
    <t>The NPRM is available on regulations.gov via a RIN or keyword search. The only regulatory analysis is apparently a very brief section labeled the Unfunded Mandates Reform Act analysis. The NPRM does not even mention Executive Order 12866, even though reginfo.gov classifies the regulation as economically significant. A RIN search on the Comptroller of the Currency web site turns up a link to the NRPM via a press release.</t>
  </si>
  <si>
    <t>The agencies claim that the current rule fails to include some forms of risk and needs to be updated to reflect advances in risk modeling. The analysis assumes, rather than proves, the existence of a systemic problem or a significant systemic risk. It does, however, quote the Basel findings which were adopted as a result of the current global financial crisis and it argues that the proposed changes will help strengthen banking institutions against market risk. It could be inferred that the market failure/systemic problem is the recent global financial crisis; however, the analysis does not mention this directly.</t>
  </si>
  <si>
    <t>The deficiencies in the current regulation are asserted with very little explanation. Analysis simply states that the new market risk measure is more complete. No theory is presented showing why the financial health of a bank is a systemic issue rather than just a concern for the bank's shareholders.</t>
  </si>
  <si>
    <t>The NPRM does not claim to have used the analysis. The analysis reads like an add-on to fulfill the Unfunded Mandates Reform Act requirements after the regulatory decisions were already made.</t>
  </si>
  <si>
    <t>General purpose of the rule is to promote "safety and soundness" in banking by adjusting regulations to cover risks not currently covered and incorporate advances in risk modeling. Although it is not directly stated, the proposed rule's main outcome is an increased sensitivity to market risk within the banking system which will lower the "probability of catastrophic losses to the banks occurring because of market risk." The analysis section claims that the ultimate impact is "the safety and soundness of banking institutions and world financial markets." The closest the analysis comes to naming an outcome is a claim that the regulation will reduce the risk of catastrophic losses to banks. The relationship between this outcome and citizens' quality of life is never explained, even though it should not have been difficult to do so.</t>
  </si>
</sst>
</file>

<file path=xl/styles.xml><?xml version="1.0" encoding="utf-8"?>
<styleSheet xmlns="http://schemas.openxmlformats.org/spreadsheetml/2006/main">
  <fonts count="8">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b/>
      <sz val="12"/>
      <name val="Arial"/>
      <family val="2"/>
    </font>
    <font>
      <sz val="12"/>
      <name val="Arial"/>
      <family val="2"/>
    </font>
  </fonts>
  <fills count="4">
    <fill>
      <patternFill patternType="none"/>
    </fill>
    <fill>
      <patternFill patternType="gray125"/>
    </fill>
    <fill>
      <patternFill patternType="solid">
        <fgColor indexed="9"/>
        <bgColor indexed="64"/>
      </patternFill>
    </fill>
    <fill>
      <patternFill patternType="solid">
        <fgColor theme="3"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cellStyleXfs>
  <cellXfs count="58">
    <xf numFmtId="0" fontId="0" fillId="0" borderId="0" xfId="0"/>
    <xf numFmtId="0" fontId="1" fillId="0" borderId="0" xfId="0" applyFont="1"/>
    <xf numFmtId="0" fontId="5" fillId="0" borderId="0" xfId="0" applyFont="1"/>
    <xf numFmtId="0" fontId="5" fillId="0" borderId="1"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14" fontId="0" fillId="0" borderId="0" xfId="0" applyNumberFormat="1"/>
    <xf numFmtId="0" fontId="5" fillId="0" borderId="0" xfId="0" applyFont="1" applyFill="1" applyBorder="1"/>
    <xf numFmtId="0" fontId="5" fillId="0" borderId="0" xfId="0" applyFont="1" applyBorder="1"/>
    <xf numFmtId="0" fontId="1" fillId="3" borderId="0" xfId="0" applyFont="1" applyFill="1" applyBorder="1" applyAlignment="1">
      <alignment horizontal="left" wrapText="1"/>
    </xf>
    <xf numFmtId="0" fontId="4" fillId="3" borderId="0" xfId="0" applyFont="1" applyFill="1" applyBorder="1" applyAlignment="1">
      <alignment horizontal="center" wrapText="1"/>
    </xf>
    <xf numFmtId="0" fontId="5" fillId="0" borderId="0" xfId="0" applyFont="1" applyFill="1" applyBorder="1" applyAlignment="1">
      <alignment horizontal="left"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wrapText="1"/>
    </xf>
    <xf numFmtId="0" fontId="5" fillId="3" borderId="0" xfId="0" applyFont="1" applyFill="1" applyBorder="1"/>
    <xf numFmtId="0" fontId="1" fillId="3" borderId="0" xfId="0" applyFont="1" applyFill="1" applyBorder="1" applyAlignment="1">
      <alignment horizontal="left"/>
    </xf>
    <xf numFmtId="0" fontId="1" fillId="0" borderId="0" xfId="0" applyFont="1" applyFill="1" applyBorder="1"/>
    <xf numFmtId="0" fontId="1" fillId="0" borderId="0" xfId="0" applyFont="1" applyBorder="1"/>
    <xf numFmtId="0" fontId="5" fillId="0" borderId="0" xfId="0" applyFont="1" applyBorder="1" applyAlignment="1">
      <alignment wrapText="1"/>
    </xf>
    <xf numFmtId="0" fontId="5" fillId="3" borderId="0" xfId="0" applyFont="1" applyFill="1" applyBorder="1" applyAlignment="1">
      <alignment horizontal="left"/>
    </xf>
    <xf numFmtId="0" fontId="1" fillId="3" borderId="0" xfId="0" applyFont="1" applyFill="1" applyBorder="1" applyAlignment="1"/>
    <xf numFmtId="0" fontId="1" fillId="3" borderId="0" xfId="0" applyFont="1" applyFill="1" applyBorder="1"/>
    <xf numFmtId="0" fontId="0" fillId="0" borderId="1" xfId="0" applyBorder="1"/>
    <xf numFmtId="0" fontId="0" fillId="0" borderId="2" xfId="0" applyBorder="1"/>
    <xf numFmtId="0" fontId="0" fillId="0" borderId="3" xfId="0" applyFill="1" applyBorder="1"/>
    <xf numFmtId="0" fontId="0" fillId="0" borderId="0" xfId="0" applyBorder="1"/>
    <xf numFmtId="0" fontId="0" fillId="0" borderId="0" xfId="0" applyBorder="1" applyAlignment="1">
      <alignment horizontal="right"/>
    </xf>
    <xf numFmtId="0" fontId="1" fillId="0" borderId="0" xfId="0" applyFont="1" applyBorder="1" applyAlignment="1">
      <alignment horizontal="left"/>
    </xf>
    <xf numFmtId="0" fontId="0" fillId="0" borderId="0" xfId="0" applyFill="1"/>
    <xf numFmtId="0" fontId="1" fillId="3" borderId="1" xfId="0" applyFont="1" applyFill="1" applyBorder="1"/>
    <xf numFmtId="0" fontId="1" fillId="3" borderId="1" xfId="0" applyFont="1" applyFill="1" applyBorder="1" applyAlignment="1">
      <alignment horizontal="left"/>
    </xf>
    <xf numFmtId="0" fontId="1" fillId="3" borderId="1" xfId="0" applyFont="1" applyFill="1" applyBorder="1" applyAlignment="1">
      <alignment wrapText="1"/>
    </xf>
    <xf numFmtId="0" fontId="7" fillId="0" borderId="1" xfId="0" applyFont="1" applyBorder="1" applyAlignment="1">
      <alignment wrapText="1"/>
    </xf>
    <xf numFmtId="0" fontId="7" fillId="0" borderId="1" xfId="0" applyFont="1" applyBorder="1" applyAlignment="1">
      <alignment horizontal="left" wrapText="1"/>
    </xf>
    <xf numFmtId="0" fontId="5" fillId="0" borderId="1" xfId="0" applyFont="1" applyBorder="1" applyAlignment="1">
      <alignment wrapText="1"/>
    </xf>
    <xf numFmtId="0" fontId="5" fillId="0" borderId="0" xfId="0" applyFont="1" applyAlignment="1">
      <alignment horizontal="left"/>
    </xf>
    <xf numFmtId="0" fontId="1" fillId="2" borderId="1" xfId="0" applyFont="1" applyFill="1" applyBorder="1" applyAlignment="1">
      <alignment horizontal="left"/>
    </xf>
    <xf numFmtId="0" fontId="1" fillId="2" borderId="1" xfId="0" applyFont="1" applyFill="1" applyBorder="1" applyAlignment="1">
      <alignment wrapText="1"/>
    </xf>
    <xf numFmtId="0" fontId="7" fillId="3" borderId="1" xfId="0" applyFont="1" applyFill="1" applyBorder="1" applyAlignment="1">
      <alignment wrapText="1"/>
    </xf>
    <xf numFmtId="0" fontId="5" fillId="3" borderId="1" xfId="0" applyFont="1" applyFill="1" applyBorder="1" applyAlignment="1">
      <alignment horizontal="left"/>
    </xf>
    <xf numFmtId="0" fontId="5" fillId="3" borderId="1" xfId="0" applyFont="1" applyFill="1" applyBorder="1"/>
    <xf numFmtId="0" fontId="5" fillId="3" borderId="1" xfId="0" applyFont="1" applyFill="1" applyBorder="1" applyAlignment="1">
      <alignment wrapText="1"/>
    </xf>
    <xf numFmtId="0" fontId="5" fillId="0" borderId="1" xfId="0" applyFont="1" applyBorder="1"/>
    <xf numFmtId="0" fontId="5" fillId="0" borderId="0" xfId="0" applyFont="1" applyFill="1"/>
    <xf numFmtId="0" fontId="5" fillId="0" borderId="1" xfId="2" applyNumberFormat="1" applyFont="1" applyBorder="1" applyAlignment="1" applyProtection="1">
      <alignment vertical="distributed" wrapText="1"/>
    </xf>
    <xf numFmtId="0" fontId="5" fillId="3" borderId="0" xfId="0" applyFont="1" applyFill="1" applyBorder="1" applyAlignment="1">
      <alignment horizontal="left" wrapText="1"/>
    </xf>
    <xf numFmtId="0" fontId="5" fillId="3" borderId="0" xfId="0" applyFont="1" applyFill="1" applyBorder="1" applyAlignment="1">
      <alignment horizontal="left"/>
    </xf>
    <xf numFmtId="0" fontId="3" fillId="0" borderId="0" xfId="1" applyBorder="1" applyAlignment="1" applyProtection="1">
      <alignment horizontal="left"/>
    </xf>
    <xf numFmtId="14" fontId="5" fillId="0" borderId="0" xfId="0" applyNumberFormat="1" applyFont="1" applyBorder="1" applyAlignment="1">
      <alignment horizontal="left" wrapText="1"/>
    </xf>
    <xf numFmtId="0" fontId="5" fillId="0" borderId="0" xfId="0" applyFont="1" applyBorder="1" applyAlignment="1">
      <alignment horizontal="left" wrapText="1"/>
    </xf>
    <xf numFmtId="0" fontId="4" fillId="0" borderId="0" xfId="0" applyFont="1" applyBorder="1" applyAlignment="1">
      <alignment horizontal="center" wrapText="1"/>
    </xf>
    <xf numFmtId="0" fontId="1" fillId="3" borderId="0" xfId="0" applyFont="1" applyFill="1" applyBorder="1" applyAlignment="1">
      <alignment horizontal="left" wrapText="1"/>
    </xf>
    <xf numFmtId="0" fontId="5" fillId="0" borderId="0" xfId="0" applyFont="1" applyBorder="1" applyAlignment="1">
      <alignment horizontal="left" vertical="top" wrapText="1"/>
    </xf>
    <xf numFmtId="0" fontId="6"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6" fillId="0" borderId="1" xfId="0" applyFont="1" applyBorder="1" applyAlignment="1">
      <alignment horizontal="center" wrapText="1"/>
    </xf>
  </cellXfs>
  <cellStyles count="3">
    <cellStyle name="Hyperlink" xfId="1" builtinId="8"/>
    <cellStyle name="Hyperlink 2" xfId="2"/>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E39"/>
  <sheetViews>
    <sheetView tabSelected="1" zoomScaleNormal="100" workbookViewId="0">
      <selection activeCell="E1" sqref="E1"/>
    </sheetView>
  </sheetViews>
  <sheetFormatPr defaultRowHeight="12.75"/>
  <cols>
    <col min="1" max="1" width="62.5703125" style="19" customWidth="1"/>
    <col min="2" max="2" width="7.7109375" style="8" customWidth="1"/>
    <col min="3" max="4" width="9.140625" style="8"/>
    <col min="5" max="5" width="9.140625" style="7"/>
    <col min="6" max="16384" width="9.140625" style="8"/>
  </cols>
  <sheetData>
    <row r="1" spans="1:5">
      <c r="A1" s="51" t="s">
        <v>104</v>
      </c>
      <c r="B1" s="51"/>
      <c r="C1" s="51"/>
      <c r="D1" s="51"/>
    </row>
    <row r="2" spans="1:5">
      <c r="A2" s="9" t="s">
        <v>36</v>
      </c>
      <c r="B2" s="10"/>
      <c r="C2" s="10"/>
      <c r="D2" s="10"/>
    </row>
    <row r="3" spans="1:5">
      <c r="A3" s="11" t="s">
        <v>128</v>
      </c>
      <c r="B3" s="12"/>
      <c r="C3" s="12"/>
      <c r="D3" s="12"/>
    </row>
    <row r="4" spans="1:5">
      <c r="A4" s="9" t="s">
        <v>32</v>
      </c>
      <c r="B4" s="10"/>
      <c r="C4" s="10"/>
      <c r="D4" s="10"/>
    </row>
    <row r="5" spans="1:5">
      <c r="A5" s="50" t="s">
        <v>137</v>
      </c>
      <c r="B5" s="50"/>
      <c r="C5" s="50"/>
      <c r="D5" s="50"/>
    </row>
    <row r="6" spans="1:5">
      <c r="A6" s="52" t="s">
        <v>33</v>
      </c>
      <c r="B6" s="52"/>
      <c r="C6" s="52"/>
      <c r="D6" s="52"/>
    </row>
    <row r="7" spans="1:5">
      <c r="A7" s="13" t="s">
        <v>107</v>
      </c>
      <c r="B7" s="47" t="s">
        <v>106</v>
      </c>
      <c r="C7" s="47" t="s">
        <v>42</v>
      </c>
      <c r="D7" s="13" t="s">
        <v>129</v>
      </c>
    </row>
    <row r="8" spans="1:5">
      <c r="A8" s="9" t="s">
        <v>34</v>
      </c>
      <c r="B8" s="52" t="s">
        <v>35</v>
      </c>
      <c r="C8" s="52"/>
      <c r="D8" s="52"/>
    </row>
    <row r="9" spans="1:5">
      <c r="A9" s="13" t="s">
        <v>108</v>
      </c>
      <c r="B9" s="49">
        <v>40554</v>
      </c>
      <c r="C9" s="50"/>
      <c r="D9" s="50"/>
    </row>
    <row r="10" spans="1:5">
      <c r="A10" s="14" t="s">
        <v>1</v>
      </c>
      <c r="B10" s="15"/>
      <c r="C10" s="15"/>
      <c r="D10" s="15"/>
    </row>
    <row r="11" spans="1:5">
      <c r="A11" s="53" t="s">
        <v>109</v>
      </c>
      <c r="B11" s="53"/>
      <c r="C11" s="53"/>
      <c r="D11" s="53"/>
    </row>
    <row r="12" spans="1:5">
      <c r="A12" s="53"/>
      <c r="B12" s="53"/>
      <c r="C12" s="53"/>
      <c r="D12" s="53"/>
    </row>
    <row r="13" spans="1:5">
      <c r="A13" s="53"/>
      <c r="B13" s="53"/>
      <c r="C13" s="53"/>
      <c r="D13" s="53"/>
    </row>
    <row r="14" spans="1:5" ht="154.5" customHeight="1">
      <c r="A14" s="53"/>
      <c r="B14" s="53"/>
      <c r="C14" s="53"/>
      <c r="D14" s="53"/>
    </row>
    <row r="15" spans="1:5" s="18" customFormat="1">
      <c r="A15" s="14" t="s">
        <v>48</v>
      </c>
      <c r="B15" s="16" t="s">
        <v>0</v>
      </c>
      <c r="C15" s="16" t="s">
        <v>2</v>
      </c>
      <c r="D15" s="16"/>
      <c r="E15" s="17"/>
    </row>
    <row r="16" spans="1:5" ht="25.5">
      <c r="A16" s="19" t="s">
        <v>49</v>
      </c>
      <c r="B16" s="4">
        <f>'Topic 1 - Openness'!B3</f>
        <v>4</v>
      </c>
      <c r="C16" s="48" t="s">
        <v>4</v>
      </c>
      <c r="D16" s="48"/>
    </row>
    <row r="17" spans="1:5">
      <c r="A17" s="19" t="s">
        <v>50</v>
      </c>
      <c r="B17" s="4">
        <f>'Topic 1 - Openness'!B4</f>
        <v>0</v>
      </c>
      <c r="C17" s="48" t="s">
        <v>5</v>
      </c>
      <c r="D17" s="48"/>
    </row>
    <row r="18" spans="1:5">
      <c r="A18" s="19" t="s">
        <v>51</v>
      </c>
      <c r="B18" s="4">
        <f>'Topic 1 - Openness'!B5</f>
        <v>1</v>
      </c>
      <c r="C18" s="48" t="s">
        <v>6</v>
      </c>
      <c r="D18" s="48"/>
    </row>
    <row r="19" spans="1:5" ht="31.5" customHeight="1">
      <c r="A19" s="19" t="s">
        <v>52</v>
      </c>
      <c r="B19" s="4">
        <f>'Topic 1 - Openness'!B6</f>
        <v>2</v>
      </c>
      <c r="C19" s="48" t="s">
        <v>7</v>
      </c>
      <c r="D19" s="48"/>
    </row>
    <row r="20" spans="1:5">
      <c r="A20" s="46" t="s">
        <v>58</v>
      </c>
      <c r="B20" s="47">
        <f>B16+B17+B18+B19</f>
        <v>7</v>
      </c>
      <c r="C20" s="20"/>
      <c r="D20" s="20"/>
    </row>
    <row r="21" spans="1:5">
      <c r="A21" s="46"/>
      <c r="B21" s="47"/>
      <c r="C21" s="20"/>
      <c r="D21" s="20"/>
    </row>
    <row r="22" spans="1:5">
      <c r="A22" s="13"/>
      <c r="B22" s="4"/>
      <c r="C22" s="4"/>
      <c r="D22" s="4"/>
    </row>
    <row r="23" spans="1:5" s="18" customFormat="1">
      <c r="A23" s="14" t="s">
        <v>53</v>
      </c>
      <c r="B23" s="16" t="s">
        <v>0</v>
      </c>
      <c r="C23" s="16" t="s">
        <v>2</v>
      </c>
      <c r="D23" s="16"/>
      <c r="E23" s="17"/>
    </row>
    <row r="24" spans="1:5" ht="25.5">
      <c r="A24" s="19" t="s">
        <v>54</v>
      </c>
      <c r="B24" s="4">
        <f>'Topic 2 - Analysis'!B4</f>
        <v>1</v>
      </c>
      <c r="C24" s="48" t="s">
        <v>8</v>
      </c>
      <c r="D24" s="48"/>
    </row>
    <row r="25" spans="1:5" ht="38.25">
      <c r="A25" s="19" t="s">
        <v>55</v>
      </c>
      <c r="B25" s="4">
        <f>'Topic 2 - Analysis'!B10</f>
        <v>1</v>
      </c>
      <c r="C25" s="48" t="s">
        <v>9</v>
      </c>
      <c r="D25" s="48"/>
    </row>
    <row r="26" spans="1:5" ht="25.5">
      <c r="A26" s="19" t="s">
        <v>56</v>
      </c>
      <c r="B26" s="4">
        <f>'Topic 2 - Analysis'!B15</f>
        <v>2</v>
      </c>
      <c r="C26" s="48" t="s">
        <v>10</v>
      </c>
      <c r="D26" s="48"/>
    </row>
    <row r="27" spans="1:5">
      <c r="A27" s="19" t="s">
        <v>57</v>
      </c>
      <c r="B27" s="4">
        <f>'Topic 2 - Analysis'!B20</f>
        <v>1</v>
      </c>
      <c r="C27" s="48" t="s">
        <v>11</v>
      </c>
      <c r="D27" s="48"/>
    </row>
    <row r="28" spans="1:5">
      <c r="A28" s="46" t="s">
        <v>59</v>
      </c>
      <c r="B28" s="47">
        <f>B24+B25+B26+B27</f>
        <v>5</v>
      </c>
      <c r="C28" s="20"/>
      <c r="D28" s="20"/>
    </row>
    <row r="29" spans="1:5">
      <c r="A29" s="46"/>
      <c r="B29" s="47"/>
      <c r="C29" s="20"/>
      <c r="D29" s="20"/>
    </row>
    <row r="30" spans="1:5">
      <c r="A30" s="13"/>
      <c r="B30" s="4"/>
      <c r="C30" s="4"/>
      <c r="D30" s="4"/>
    </row>
    <row r="31" spans="1:5" s="18" customFormat="1">
      <c r="A31" s="14" t="s">
        <v>60</v>
      </c>
      <c r="B31" s="16" t="s">
        <v>0</v>
      </c>
      <c r="C31" s="16" t="s">
        <v>2</v>
      </c>
      <c r="D31" s="16"/>
      <c r="E31" s="17"/>
    </row>
    <row r="32" spans="1:5" ht="25.5">
      <c r="A32" s="19" t="s">
        <v>61</v>
      </c>
      <c r="B32" s="4">
        <f>'Topic 3 - Use'!B3</f>
        <v>1</v>
      </c>
      <c r="C32" s="48" t="s">
        <v>12</v>
      </c>
      <c r="D32" s="48"/>
    </row>
    <row r="33" spans="1:4" s="7" customFormat="1" ht="25.5">
      <c r="A33" s="19" t="s">
        <v>62</v>
      </c>
      <c r="B33" s="4">
        <f>'Topic 3 - Use'!B4</f>
        <v>1</v>
      </c>
      <c r="C33" s="48" t="s">
        <v>13</v>
      </c>
      <c r="D33" s="48"/>
    </row>
    <row r="34" spans="1:4" s="7" customFormat="1" ht="25.5">
      <c r="A34" s="19" t="s">
        <v>63</v>
      </c>
      <c r="B34" s="4">
        <f>'Topic 3 - Use'!B5</f>
        <v>1</v>
      </c>
      <c r="C34" s="48" t="s">
        <v>14</v>
      </c>
      <c r="D34" s="48"/>
    </row>
    <row r="35" spans="1:4" s="7" customFormat="1" ht="38.25">
      <c r="A35" s="19" t="s">
        <v>64</v>
      </c>
      <c r="B35" s="4">
        <f>'Topic 3 - Use'!B6</f>
        <v>1</v>
      </c>
      <c r="C35" s="48" t="s">
        <v>15</v>
      </c>
      <c r="D35" s="48"/>
    </row>
    <row r="36" spans="1:4" s="7" customFormat="1" ht="15.75" customHeight="1">
      <c r="A36" s="46" t="s">
        <v>65</v>
      </c>
      <c r="B36" s="47">
        <f>B32+B33+B34+B35</f>
        <v>4</v>
      </c>
      <c r="C36" s="20"/>
      <c r="D36" s="20"/>
    </row>
    <row r="37" spans="1:4" s="7" customFormat="1">
      <c r="A37" s="46"/>
      <c r="B37" s="47"/>
      <c r="C37" s="20"/>
      <c r="D37" s="20"/>
    </row>
    <row r="39" spans="1:4" s="7" customFormat="1">
      <c r="A39" s="14" t="s">
        <v>105</v>
      </c>
      <c r="B39" s="21">
        <f>SUM(B20,B28,B36)</f>
        <v>16</v>
      </c>
      <c r="C39" s="22"/>
      <c r="D39" s="22"/>
    </row>
  </sheetData>
  <mergeCells count="25">
    <mergeCell ref="B7:C7"/>
    <mergeCell ref="B9:D9"/>
    <mergeCell ref="A28:A29"/>
    <mergeCell ref="C26:D26"/>
    <mergeCell ref="A1:D1"/>
    <mergeCell ref="A5:D5"/>
    <mergeCell ref="A6:D6"/>
    <mergeCell ref="B8:D8"/>
    <mergeCell ref="A11:D14"/>
    <mergeCell ref="B20:B21"/>
    <mergeCell ref="C16:D16"/>
    <mergeCell ref="C24:D24"/>
    <mergeCell ref="C27:D27"/>
    <mergeCell ref="C25:D25"/>
    <mergeCell ref="A36:A37"/>
    <mergeCell ref="B36:B37"/>
    <mergeCell ref="B28:B29"/>
    <mergeCell ref="C17:D17"/>
    <mergeCell ref="C18:D18"/>
    <mergeCell ref="C19:D19"/>
    <mergeCell ref="C35:D35"/>
    <mergeCell ref="C33:D33"/>
    <mergeCell ref="A20:A21"/>
    <mergeCell ref="C34:D34"/>
    <mergeCell ref="C32:D32"/>
  </mergeCells>
  <phoneticPr fontId="2" type="noConversion"/>
  <hyperlinks>
    <hyperlink ref="C16:D16" location="'Topic 1 - Openness'!D3" display="1A"/>
    <hyperlink ref="C17:D17" location="'Topic 1 - Openness'!D4" display="1B"/>
    <hyperlink ref="C18:D18" location="'Topic 1 - Openness'!D5" display="1C"/>
    <hyperlink ref="C19:D19" location="'Topic 1 - Openness'!D6" display="1D"/>
    <hyperlink ref="C24:D24" location="'Topic 2 - Analysis'!D5" display="2A"/>
    <hyperlink ref="C25:D25" location="'Topic 2 - Analysis'!D11" display="2B"/>
    <hyperlink ref="C26:D26" location="'Topic 2 - Analysis'!D16" display="2C"/>
    <hyperlink ref="C27:D27" location="'Topic 2 - Analysis'!D21" display="2D"/>
    <hyperlink ref="C32:D32" location="'Topic 3 - Use'!D3" display="3A"/>
    <hyperlink ref="C33:D33" location="'Topic 3 - Use'!D4" display="3B"/>
    <hyperlink ref="C34:D34" location="'Topic 3 - Use'!D5" display="3C"/>
    <hyperlink ref="C35:D35" location="'Topic 3 - Use'!D6" display="3D"/>
  </hyperlinks>
  <pageMargins left="0.75" right="0.75" top="1" bottom="1" header="0.5" footer="0.5"/>
  <pageSetup orientation="portrait" r:id="rId1"/>
  <headerFooter alignWithMargins="0"/>
  <rowBreaks count="1" manualBreakCount="1">
    <brk id="33" max="16383" man="1"/>
  </rowBreaks>
</worksheet>
</file>

<file path=xl/worksheets/sheet2.xml><?xml version="1.0" encoding="utf-8"?>
<worksheet xmlns="http://schemas.openxmlformats.org/spreadsheetml/2006/main" xmlns:r="http://schemas.openxmlformats.org/officeDocument/2006/relationships">
  <dimension ref="A1:D6"/>
  <sheetViews>
    <sheetView zoomScaleNormal="100" workbookViewId="0">
      <selection activeCell="E1" sqref="E1"/>
    </sheetView>
  </sheetViews>
  <sheetFormatPr defaultRowHeight="12.75"/>
  <cols>
    <col min="1" max="1" width="29.140625" style="2" customWidth="1"/>
    <col min="2" max="2" width="5.85546875" style="36" customWidth="1"/>
    <col min="3" max="3" width="9.28515625" style="36" customWidth="1"/>
    <col min="4" max="4" width="31.5703125" style="5" customWidth="1"/>
    <col min="5" max="16384" width="9.140625" style="2"/>
  </cols>
  <sheetData>
    <row r="1" spans="1:4" ht="15.75">
      <c r="A1" s="54" t="s">
        <v>48</v>
      </c>
      <c r="B1" s="55"/>
      <c r="C1" s="55"/>
      <c r="D1" s="56"/>
    </row>
    <row r="2" spans="1:4">
      <c r="A2" s="30" t="s">
        <v>103</v>
      </c>
      <c r="B2" s="31" t="s">
        <v>0</v>
      </c>
      <c r="C2" s="31" t="s">
        <v>31</v>
      </c>
      <c r="D2" s="32" t="s">
        <v>3</v>
      </c>
    </row>
    <row r="3" spans="1:4" ht="165.75">
      <c r="A3" s="33" t="s">
        <v>49</v>
      </c>
      <c r="B3" s="34">
        <v>4</v>
      </c>
      <c r="C3" s="3">
        <v>1</v>
      </c>
      <c r="D3" s="45" t="s">
        <v>138</v>
      </c>
    </row>
    <row r="4" spans="1:4" ht="63.75">
      <c r="A4" s="33" t="s">
        <v>50</v>
      </c>
      <c r="B4" s="34">
        <v>0</v>
      </c>
      <c r="C4" s="3">
        <v>2</v>
      </c>
      <c r="D4" s="35" t="s">
        <v>119</v>
      </c>
    </row>
    <row r="5" spans="1:4" ht="76.5">
      <c r="A5" s="33" t="s">
        <v>51</v>
      </c>
      <c r="B5" s="34">
        <v>1</v>
      </c>
      <c r="C5" s="3">
        <v>3</v>
      </c>
      <c r="D5" s="35" t="s">
        <v>120</v>
      </c>
    </row>
    <row r="6" spans="1:4" ht="76.5">
      <c r="A6" s="33" t="s">
        <v>102</v>
      </c>
      <c r="B6" s="34">
        <v>2</v>
      </c>
      <c r="C6" s="3">
        <v>4</v>
      </c>
      <c r="D6" s="35" t="s">
        <v>127</v>
      </c>
    </row>
  </sheetData>
  <mergeCells count="1">
    <mergeCell ref="A1:D1"/>
  </mergeCells>
  <phoneticPr fontId="2" type="noConversion"/>
  <pageMargins left="0.75" right="0.75" top="1" bottom="1" header="0.5" footer="0.5"/>
  <pageSetup orientation="portrait" r:id="rId1"/>
  <headerFooter alignWithMargins="0"/>
  <rowBreaks count="1" manualBreakCount="1">
    <brk id="5" max="16383" man="1"/>
  </rowBreaks>
</worksheet>
</file>

<file path=xl/worksheets/sheet3.xml><?xml version="1.0" encoding="utf-8"?>
<worksheet xmlns="http://schemas.openxmlformats.org/spreadsheetml/2006/main" xmlns:r="http://schemas.openxmlformats.org/officeDocument/2006/relationships">
  <dimension ref="A1:D29"/>
  <sheetViews>
    <sheetView zoomScaleNormal="100" workbookViewId="0">
      <selection activeCell="E3" sqref="E3"/>
    </sheetView>
  </sheetViews>
  <sheetFormatPr defaultRowHeight="12.75"/>
  <cols>
    <col min="1" max="1" width="29" style="5" customWidth="1"/>
    <col min="2" max="2" width="7.140625" style="36" customWidth="1"/>
    <col min="3" max="3" width="9.28515625" style="2" customWidth="1"/>
    <col min="4" max="4" width="41.7109375" style="5" customWidth="1"/>
    <col min="5" max="16384" width="9.140625" style="2"/>
  </cols>
  <sheetData>
    <row r="1" spans="1:4" ht="14.25" customHeight="1">
      <c r="A1" s="57" t="s">
        <v>53</v>
      </c>
      <c r="B1" s="57"/>
      <c r="C1" s="57"/>
      <c r="D1" s="57"/>
    </row>
    <row r="2" spans="1:4">
      <c r="A2" s="30"/>
      <c r="B2" s="31" t="s">
        <v>0</v>
      </c>
      <c r="C2" s="31" t="s">
        <v>31</v>
      </c>
      <c r="D2" s="32" t="s">
        <v>3</v>
      </c>
    </row>
    <row r="3" spans="1:4">
      <c r="A3" s="35"/>
      <c r="B3" s="37"/>
      <c r="C3" s="37"/>
      <c r="D3" s="38"/>
    </row>
    <row r="4" spans="1:4" ht="90">
      <c r="A4" s="39" t="s">
        <v>98</v>
      </c>
      <c r="B4" s="40">
        <f>ROUND(AVERAGE(B5:B9),0)</f>
        <v>1</v>
      </c>
      <c r="C4" s="41"/>
      <c r="D4" s="42"/>
    </row>
    <row r="5" spans="1:4" ht="229.5">
      <c r="A5" s="34" t="s">
        <v>16</v>
      </c>
      <c r="B5" s="3">
        <v>2</v>
      </c>
      <c r="C5" s="43" t="s">
        <v>68</v>
      </c>
      <c r="D5" s="35" t="s">
        <v>142</v>
      </c>
    </row>
    <row r="6" spans="1:4" ht="45">
      <c r="A6" s="34" t="s">
        <v>17</v>
      </c>
      <c r="B6" s="3">
        <v>0</v>
      </c>
      <c r="C6" s="43" t="s">
        <v>69</v>
      </c>
      <c r="D6" s="35" t="s">
        <v>112</v>
      </c>
    </row>
    <row r="7" spans="1:4" ht="153">
      <c r="A7" s="34" t="s">
        <v>18</v>
      </c>
      <c r="B7" s="3">
        <v>2</v>
      </c>
      <c r="C7" s="43" t="s">
        <v>70</v>
      </c>
      <c r="D7" s="35" t="s">
        <v>133</v>
      </c>
    </row>
    <row r="8" spans="1:4" ht="51">
      <c r="A8" s="34" t="s">
        <v>19</v>
      </c>
      <c r="B8" s="3">
        <v>0</v>
      </c>
      <c r="C8" s="43" t="s">
        <v>71</v>
      </c>
      <c r="D8" s="35" t="s">
        <v>121</v>
      </c>
    </row>
    <row r="9" spans="1:4" ht="60">
      <c r="A9" s="34" t="s">
        <v>37</v>
      </c>
      <c r="B9" s="3">
        <v>0</v>
      </c>
      <c r="C9" s="43" t="s">
        <v>72</v>
      </c>
      <c r="D9" s="35" t="s">
        <v>113</v>
      </c>
    </row>
    <row r="10" spans="1:4" ht="105">
      <c r="A10" s="39" t="s">
        <v>55</v>
      </c>
      <c r="B10" s="40">
        <f>ROUND(AVERAGE(B11:B14),0)</f>
        <v>1</v>
      </c>
      <c r="C10" s="41"/>
      <c r="D10" s="42"/>
    </row>
    <row r="11" spans="1:4" ht="178.5">
      <c r="A11" s="34" t="s">
        <v>20</v>
      </c>
      <c r="B11" s="3">
        <v>2</v>
      </c>
      <c r="C11" s="43" t="s">
        <v>73</v>
      </c>
      <c r="D11" s="35" t="s">
        <v>139</v>
      </c>
    </row>
    <row r="12" spans="1:4" ht="105">
      <c r="A12" s="34" t="s">
        <v>21</v>
      </c>
      <c r="B12" s="3">
        <v>1</v>
      </c>
      <c r="C12" s="43" t="s">
        <v>74</v>
      </c>
      <c r="D12" s="35" t="s">
        <v>140</v>
      </c>
    </row>
    <row r="13" spans="1:4" ht="45">
      <c r="A13" s="34" t="s">
        <v>19</v>
      </c>
      <c r="B13" s="3">
        <v>1</v>
      </c>
      <c r="C13" s="43" t="s">
        <v>75</v>
      </c>
      <c r="D13" s="35" t="s">
        <v>122</v>
      </c>
    </row>
    <row r="14" spans="1:4" ht="75">
      <c r="A14" s="34" t="s">
        <v>38</v>
      </c>
      <c r="B14" s="3">
        <v>0</v>
      </c>
      <c r="C14" s="43" t="s">
        <v>76</v>
      </c>
      <c r="D14" s="35" t="s">
        <v>111</v>
      </c>
    </row>
    <row r="15" spans="1:4" s="44" customFormat="1" ht="60">
      <c r="A15" s="39" t="s">
        <v>56</v>
      </c>
      <c r="B15" s="40">
        <f>ROUND(AVERAGE(B16:B19),0)</f>
        <v>2</v>
      </c>
      <c r="C15" s="41"/>
      <c r="D15" s="42"/>
    </row>
    <row r="16" spans="1:4" ht="76.5">
      <c r="A16" s="34" t="s">
        <v>44</v>
      </c>
      <c r="B16" s="3">
        <v>4</v>
      </c>
      <c r="C16" s="43" t="s">
        <v>77</v>
      </c>
      <c r="D16" s="5" t="s">
        <v>123</v>
      </c>
    </row>
    <row r="17" spans="1:4" ht="195">
      <c r="A17" s="34" t="s">
        <v>45</v>
      </c>
      <c r="B17" s="3">
        <v>2</v>
      </c>
      <c r="C17" s="43" t="s">
        <v>78</v>
      </c>
      <c r="D17" s="35" t="s">
        <v>114</v>
      </c>
    </row>
    <row r="18" spans="1:4" ht="153">
      <c r="A18" s="34" t="s">
        <v>22</v>
      </c>
      <c r="B18" s="3">
        <v>1</v>
      </c>
      <c r="C18" s="43" t="s">
        <v>79</v>
      </c>
      <c r="D18" s="35" t="s">
        <v>134</v>
      </c>
    </row>
    <row r="19" spans="1:4" ht="114.75">
      <c r="A19" s="34" t="s">
        <v>23</v>
      </c>
      <c r="B19" s="3">
        <v>1</v>
      </c>
      <c r="C19" s="43" t="s">
        <v>80</v>
      </c>
      <c r="D19" s="35" t="s">
        <v>130</v>
      </c>
    </row>
    <row r="20" spans="1:4" ht="45">
      <c r="A20" s="39" t="s">
        <v>57</v>
      </c>
      <c r="B20" s="40">
        <f>ROUND(AVERAGE(B21:B29),0)</f>
        <v>1</v>
      </c>
      <c r="C20" s="41"/>
      <c r="D20" s="42"/>
    </row>
    <row r="21" spans="1:4" ht="140.25">
      <c r="A21" s="34" t="s">
        <v>46</v>
      </c>
      <c r="B21" s="3">
        <v>2</v>
      </c>
      <c r="C21" s="43" t="s">
        <v>81</v>
      </c>
      <c r="D21" s="35" t="s">
        <v>124</v>
      </c>
    </row>
    <row r="22" spans="1:4" ht="76.5">
      <c r="A22" s="34" t="s">
        <v>24</v>
      </c>
      <c r="B22" s="3">
        <v>1</v>
      </c>
      <c r="C22" s="43" t="s">
        <v>82</v>
      </c>
      <c r="D22" s="35" t="s">
        <v>131</v>
      </c>
    </row>
    <row r="23" spans="1:4" ht="127.5">
      <c r="A23" s="34" t="s">
        <v>25</v>
      </c>
      <c r="B23" s="3">
        <v>1</v>
      </c>
      <c r="C23" s="43" t="s">
        <v>83</v>
      </c>
      <c r="D23" s="35" t="s">
        <v>125</v>
      </c>
    </row>
    <row r="24" spans="1:4" ht="90">
      <c r="A24" s="34" t="s">
        <v>26</v>
      </c>
      <c r="B24" s="3">
        <v>0</v>
      </c>
      <c r="C24" s="43" t="s">
        <v>84</v>
      </c>
      <c r="D24" s="35" t="s">
        <v>115</v>
      </c>
    </row>
    <row r="25" spans="1:4" ht="75">
      <c r="A25" s="34" t="s">
        <v>27</v>
      </c>
      <c r="B25" s="3">
        <v>0</v>
      </c>
      <c r="C25" s="43" t="s">
        <v>85</v>
      </c>
      <c r="D25" s="35" t="s">
        <v>116</v>
      </c>
    </row>
    <row r="26" spans="1:4" ht="45">
      <c r="A26" s="34" t="s">
        <v>47</v>
      </c>
      <c r="B26" s="3">
        <v>0</v>
      </c>
      <c r="C26" s="43" t="s">
        <v>86</v>
      </c>
      <c r="D26" s="35" t="s">
        <v>118</v>
      </c>
    </row>
    <row r="27" spans="1:4" ht="60">
      <c r="A27" s="34" t="s">
        <v>28</v>
      </c>
      <c r="B27" s="3">
        <v>0</v>
      </c>
      <c r="C27" s="43" t="s">
        <v>87</v>
      </c>
      <c r="D27" s="35" t="s">
        <v>117</v>
      </c>
    </row>
    <row r="28" spans="1:4" ht="127.5">
      <c r="A28" s="34" t="s">
        <v>29</v>
      </c>
      <c r="B28" s="3">
        <v>3</v>
      </c>
      <c r="C28" s="43" t="s">
        <v>88</v>
      </c>
      <c r="D28" s="35" t="s">
        <v>126</v>
      </c>
    </row>
    <row r="29" spans="1:4" ht="89.25">
      <c r="A29" s="34" t="s">
        <v>30</v>
      </c>
      <c r="B29" s="3">
        <v>1</v>
      </c>
      <c r="C29" s="43" t="s">
        <v>89</v>
      </c>
      <c r="D29" s="35" t="s">
        <v>132</v>
      </c>
    </row>
  </sheetData>
  <mergeCells count="1">
    <mergeCell ref="A1:D1"/>
  </mergeCells>
  <phoneticPr fontId="2" type="noConversion"/>
  <pageMargins left="0.75" right="0.75" top="1" bottom="1" header="0.5" footer="0.5"/>
  <pageSetup orientation="portrait" r:id="rId1"/>
  <headerFooter alignWithMargins="0"/>
  <rowBreaks count="3" manualBreakCount="3">
    <brk id="9" max="16383" man="1"/>
    <brk id="12" max="16383" man="1"/>
    <brk id="21" max="16383" man="1"/>
  </rowBreaks>
</worksheet>
</file>

<file path=xl/worksheets/sheet4.xml><?xml version="1.0" encoding="utf-8"?>
<worksheet xmlns="http://schemas.openxmlformats.org/spreadsheetml/2006/main" xmlns:r="http://schemas.openxmlformats.org/officeDocument/2006/relationships">
  <dimension ref="A1:D6"/>
  <sheetViews>
    <sheetView zoomScaleNormal="100" workbookViewId="0">
      <selection activeCell="D6" sqref="D6"/>
    </sheetView>
  </sheetViews>
  <sheetFormatPr defaultRowHeight="12.75"/>
  <cols>
    <col min="1" max="1" width="28.7109375" style="2" customWidth="1"/>
    <col min="2" max="2" width="5.85546875" style="2" customWidth="1"/>
    <col min="3" max="3" width="9.28515625" style="2" customWidth="1"/>
    <col min="4" max="4" width="40.28515625" style="5" customWidth="1"/>
    <col min="5" max="16384" width="9.140625" style="2"/>
  </cols>
  <sheetData>
    <row r="1" spans="1:4" ht="15.75">
      <c r="A1" s="54" t="s">
        <v>60</v>
      </c>
      <c r="B1" s="55"/>
      <c r="C1" s="55"/>
      <c r="D1" s="56"/>
    </row>
    <row r="2" spans="1:4">
      <c r="A2" s="30" t="s">
        <v>103</v>
      </c>
      <c r="B2" s="31" t="s">
        <v>0</v>
      </c>
      <c r="C2" s="31" t="s">
        <v>31</v>
      </c>
      <c r="D2" s="32" t="s">
        <v>3</v>
      </c>
    </row>
    <row r="3" spans="1:4" ht="63.75">
      <c r="A3" s="33" t="s">
        <v>99</v>
      </c>
      <c r="B3" s="34">
        <v>1</v>
      </c>
      <c r="C3" s="3">
        <v>9</v>
      </c>
      <c r="D3" s="35" t="s">
        <v>141</v>
      </c>
    </row>
    <row r="4" spans="1:4" ht="76.5">
      <c r="A4" s="33" t="s">
        <v>62</v>
      </c>
      <c r="B4" s="34">
        <v>1</v>
      </c>
      <c r="C4" s="3">
        <v>10</v>
      </c>
      <c r="D4" s="35" t="s">
        <v>135</v>
      </c>
    </row>
    <row r="5" spans="1:4" ht="127.5">
      <c r="A5" s="33" t="s">
        <v>100</v>
      </c>
      <c r="B5" s="34">
        <v>1</v>
      </c>
      <c r="C5" s="3">
        <v>11</v>
      </c>
      <c r="D5" s="35" t="s">
        <v>136</v>
      </c>
    </row>
    <row r="6" spans="1:4" ht="90">
      <c r="A6" s="33" t="s">
        <v>101</v>
      </c>
      <c r="B6" s="34">
        <v>1</v>
      </c>
      <c r="C6" s="3">
        <v>12</v>
      </c>
      <c r="D6" s="35" t="s">
        <v>110</v>
      </c>
    </row>
  </sheetData>
  <mergeCells count="1">
    <mergeCell ref="A1:D1"/>
  </mergeCells>
  <phoneticPr fontId="2"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dimension ref="A1:AR18"/>
  <sheetViews>
    <sheetView zoomScaleNormal="100" workbookViewId="0">
      <selection activeCell="A4" sqref="A4"/>
    </sheetView>
  </sheetViews>
  <sheetFormatPr defaultRowHeight="12.75"/>
  <cols>
    <col min="1" max="1" width="10.5703125" customWidth="1"/>
    <col min="4" max="4" width="9.140625" customWidth="1"/>
    <col min="5" max="5" width="13.85546875" customWidth="1"/>
    <col min="6" max="6" width="13.42578125" bestFit="1" customWidth="1"/>
    <col min="7" max="7" width="13.42578125" customWidth="1"/>
    <col min="8" max="9" width="14" customWidth="1"/>
    <col min="10" max="10" width="11.7109375" customWidth="1"/>
    <col min="11" max="17" width="9.140625" customWidth="1"/>
  </cols>
  <sheetData>
    <row r="1" spans="1:44" ht="13.5" thickBot="1">
      <c r="A1" s="18" t="s">
        <v>39</v>
      </c>
      <c r="B1" s="18" t="s">
        <v>33</v>
      </c>
      <c r="C1" s="18" t="s">
        <v>40</v>
      </c>
      <c r="D1" s="1" t="s">
        <v>41</v>
      </c>
      <c r="E1" s="1" t="s">
        <v>43</v>
      </c>
      <c r="F1" s="1" t="s">
        <v>66</v>
      </c>
      <c r="G1" s="1" t="s">
        <v>48</v>
      </c>
      <c r="H1" s="1" t="s">
        <v>53</v>
      </c>
      <c r="I1" s="1" t="s">
        <v>67</v>
      </c>
      <c r="J1" s="1" t="s">
        <v>60</v>
      </c>
      <c r="K1" s="1">
        <v>1</v>
      </c>
      <c r="L1" s="1">
        <v>2</v>
      </c>
      <c r="M1" s="1">
        <v>3</v>
      </c>
      <c r="N1" s="1">
        <v>4</v>
      </c>
      <c r="O1" s="1" t="s">
        <v>90</v>
      </c>
      <c r="P1" s="1" t="s">
        <v>68</v>
      </c>
      <c r="Q1" s="1" t="s">
        <v>69</v>
      </c>
      <c r="R1" s="1" t="s">
        <v>70</v>
      </c>
      <c r="S1" s="1" t="s">
        <v>71</v>
      </c>
      <c r="T1" s="1" t="s">
        <v>72</v>
      </c>
      <c r="U1" s="1" t="s">
        <v>91</v>
      </c>
      <c r="V1" s="1" t="s">
        <v>73</v>
      </c>
      <c r="W1" s="1" t="s">
        <v>74</v>
      </c>
      <c r="X1" s="1" t="s">
        <v>75</v>
      </c>
      <c r="Y1" s="1" t="s">
        <v>76</v>
      </c>
      <c r="Z1" s="1" t="s">
        <v>92</v>
      </c>
      <c r="AA1" s="1" t="s">
        <v>77</v>
      </c>
      <c r="AB1" s="1" t="s">
        <v>78</v>
      </c>
      <c r="AC1" s="1" t="s">
        <v>79</v>
      </c>
      <c r="AD1" s="1" t="s">
        <v>80</v>
      </c>
      <c r="AE1" s="1" t="s">
        <v>93</v>
      </c>
      <c r="AF1" s="23" t="s">
        <v>81</v>
      </c>
      <c r="AG1" s="23" t="s">
        <v>82</v>
      </c>
      <c r="AH1" s="23" t="s">
        <v>83</v>
      </c>
      <c r="AI1" s="23" t="s">
        <v>84</v>
      </c>
      <c r="AJ1" s="23" t="s">
        <v>85</v>
      </c>
      <c r="AK1" s="23" t="s">
        <v>86</v>
      </c>
      <c r="AL1" s="23" t="s">
        <v>87</v>
      </c>
      <c r="AM1" s="23" t="s">
        <v>88</v>
      </c>
      <c r="AN1" s="24" t="s">
        <v>89</v>
      </c>
      <c r="AO1" s="25" t="s">
        <v>94</v>
      </c>
      <c r="AP1" s="25" t="s">
        <v>95</v>
      </c>
      <c r="AQ1" s="25" t="s">
        <v>96</v>
      </c>
      <c r="AR1" s="25" t="s">
        <v>97</v>
      </c>
    </row>
    <row r="2" spans="1:44">
      <c r="A2" s="26" t="str">
        <f>Scoring!A5</f>
        <v>Risk-based Capital Guidelines: Market Risk</v>
      </c>
      <c r="B2" s="26" t="str">
        <f>Scoring!A7</f>
        <v>1557-AC99</v>
      </c>
      <c r="C2" s="27" t="str">
        <f>Scoring!A3</f>
        <v>Treasury</v>
      </c>
      <c r="D2" s="6">
        <f>Scoring!B9</f>
        <v>40554</v>
      </c>
      <c r="E2" s="6" t="str">
        <f>Scoring!D7</f>
        <v>No</v>
      </c>
      <c r="F2">
        <f>G2+H2+J2</f>
        <v>16</v>
      </c>
      <c r="G2">
        <f>SUM(K2:N2)</f>
        <v>7</v>
      </c>
      <c r="H2">
        <f>O2+U2+Z2+AE2</f>
        <v>5</v>
      </c>
      <c r="I2">
        <f>G2+H2</f>
        <v>12</v>
      </c>
      <c r="J2">
        <f>SUM(AO2:AR2)</f>
        <v>4</v>
      </c>
      <c r="K2">
        <f>'Topic 1 - Openness'!B3</f>
        <v>4</v>
      </c>
      <c r="L2">
        <f>'Topic 1 - Openness'!B4</f>
        <v>0</v>
      </c>
      <c r="M2">
        <f>'Topic 1 - Openness'!B5</f>
        <v>1</v>
      </c>
      <c r="N2">
        <f>'Topic 1 - Openness'!B6</f>
        <v>2</v>
      </c>
      <c r="O2">
        <f>'Topic 2 - Analysis'!B4</f>
        <v>1</v>
      </c>
      <c r="P2">
        <f>'Topic 2 - Analysis'!B5</f>
        <v>2</v>
      </c>
      <c r="Q2">
        <f>'Topic 2 - Analysis'!B6</f>
        <v>0</v>
      </c>
      <c r="R2">
        <f>'Topic 2 - Analysis'!B7</f>
        <v>2</v>
      </c>
      <c r="S2">
        <f>'Topic 2 - Analysis'!B8</f>
        <v>0</v>
      </c>
      <c r="T2">
        <f>'Topic 2 - Analysis'!B9</f>
        <v>0</v>
      </c>
      <c r="U2">
        <f>'Topic 2 - Analysis'!B10</f>
        <v>1</v>
      </c>
      <c r="V2">
        <f>'Topic 2 - Analysis'!B11</f>
        <v>2</v>
      </c>
      <c r="W2">
        <f>'Topic 2 - Analysis'!B12</f>
        <v>1</v>
      </c>
      <c r="X2">
        <f>'Topic 2 - Analysis'!B13</f>
        <v>1</v>
      </c>
      <c r="Y2">
        <f>'Topic 2 - Analysis'!B14</f>
        <v>0</v>
      </c>
      <c r="Z2">
        <f>'Topic 2 - Analysis'!B15</f>
        <v>2</v>
      </c>
      <c r="AA2">
        <f>'Topic 2 - Analysis'!B16</f>
        <v>4</v>
      </c>
      <c r="AB2">
        <f>'Topic 2 - Analysis'!B17</f>
        <v>2</v>
      </c>
      <c r="AC2">
        <f>'Topic 2 - Analysis'!B18</f>
        <v>1</v>
      </c>
      <c r="AD2">
        <f>'Topic 2 - Analysis'!B19</f>
        <v>1</v>
      </c>
      <c r="AE2">
        <f>'Topic 2 - Analysis'!B20</f>
        <v>1</v>
      </c>
      <c r="AF2">
        <f>'Topic 2 - Analysis'!B21</f>
        <v>2</v>
      </c>
      <c r="AG2">
        <f>'Topic 2 - Analysis'!B22</f>
        <v>1</v>
      </c>
      <c r="AH2">
        <f>'Topic 2 - Analysis'!B23</f>
        <v>1</v>
      </c>
      <c r="AI2">
        <f>'Topic 2 - Analysis'!B24</f>
        <v>0</v>
      </c>
      <c r="AJ2">
        <f>'Topic 2 - Analysis'!B25</f>
        <v>0</v>
      </c>
      <c r="AK2">
        <f>'Topic 2 - Analysis'!B26</f>
        <v>0</v>
      </c>
      <c r="AL2">
        <f>'Topic 2 - Analysis'!B27</f>
        <v>0</v>
      </c>
      <c r="AM2">
        <f>'Topic 2 - Analysis'!B28</f>
        <v>3</v>
      </c>
      <c r="AN2">
        <f>'Topic 2 - Analysis'!B29</f>
        <v>1</v>
      </c>
      <c r="AO2">
        <f>'Topic 3 - Use'!B3</f>
        <v>1</v>
      </c>
      <c r="AP2">
        <f>'Topic 3 - Use'!B4</f>
        <v>1</v>
      </c>
      <c r="AQ2">
        <f>'Topic 3 - Use'!B5</f>
        <v>1</v>
      </c>
      <c r="AR2">
        <f>'Topic 3 - Use'!B6</f>
        <v>1</v>
      </c>
    </row>
    <row r="3" spans="1:44">
      <c r="A3" s="26"/>
      <c r="B3" s="26"/>
      <c r="C3" s="27"/>
    </row>
    <row r="4" spans="1:44">
      <c r="A4" s="26"/>
      <c r="B4" s="26"/>
      <c r="C4" s="27"/>
    </row>
    <row r="5" spans="1:44">
      <c r="A5" s="26"/>
      <c r="B5" s="26"/>
      <c r="C5" s="27"/>
    </row>
    <row r="6" spans="1:44">
      <c r="A6" s="18"/>
      <c r="B6" s="18"/>
      <c r="C6" s="28"/>
    </row>
    <row r="7" spans="1:44">
      <c r="A7" s="26"/>
      <c r="B7" s="26"/>
      <c r="C7" s="27"/>
    </row>
    <row r="8" spans="1:44">
      <c r="A8" s="26"/>
      <c r="B8" s="26"/>
      <c r="C8" s="27"/>
    </row>
    <row r="9" spans="1:44">
      <c r="A9" s="26"/>
      <c r="B9" s="26"/>
      <c r="C9" s="27"/>
    </row>
    <row r="10" spans="1:44">
      <c r="A10" s="26"/>
      <c r="B10" s="26"/>
      <c r="C10" s="27"/>
    </row>
    <row r="11" spans="1:44">
      <c r="A11" s="18"/>
      <c r="B11" s="18"/>
      <c r="C11" s="28"/>
    </row>
    <row r="12" spans="1:44">
      <c r="A12" s="26"/>
      <c r="B12" s="26"/>
      <c r="C12" s="27"/>
    </row>
    <row r="13" spans="1:44">
      <c r="A13" s="26"/>
      <c r="B13" s="26"/>
      <c r="C13" s="27"/>
    </row>
    <row r="14" spans="1:44">
      <c r="A14" s="26"/>
      <c r="B14" s="26"/>
      <c r="C14" s="27"/>
    </row>
    <row r="15" spans="1:44">
      <c r="A15" s="26"/>
      <c r="B15" s="26"/>
      <c r="C15" s="27"/>
    </row>
    <row r="16" spans="1:44">
      <c r="A16" s="18"/>
      <c r="B16" s="18"/>
      <c r="C16" s="28"/>
    </row>
    <row r="17" spans="1:4">
      <c r="A17" s="26"/>
      <c r="B17" s="26"/>
      <c r="C17" s="27"/>
    </row>
    <row r="18" spans="1:4">
      <c r="A18" s="18"/>
      <c r="B18" s="18"/>
      <c r="C18" s="28"/>
      <c r="D18" s="29"/>
    </row>
  </sheetData>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Topic 1 - Openness</vt:lpstr>
      <vt:lpstr>Topic 2 - Analysis</vt:lpstr>
      <vt:lpstr>Topic 3 - Use</vt:lpstr>
      <vt:lpstr>Scoring Summary</vt:lpstr>
    </vt:vector>
  </TitlesOfParts>
  <Company>Mercatus Center and IHS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McLaughlin</dc:creator>
  <cp:lastModifiedBy>jbroughel</cp:lastModifiedBy>
  <cp:lastPrinted>2011-08-01T20:09:02Z</cp:lastPrinted>
  <dcterms:created xsi:type="dcterms:W3CDTF">2008-12-10T20:39:38Z</dcterms:created>
  <dcterms:modified xsi:type="dcterms:W3CDTF">2011-08-02T20:16:47Z</dcterms:modified>
</cp:coreProperties>
</file>