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AP2"/>
  <c r="AO2"/>
  <c r="J2" s="1"/>
  <c r="AN2"/>
  <c r="AM2"/>
  <c r="AL2"/>
  <c r="AK2"/>
  <c r="AJ2"/>
  <c r="AI2"/>
  <c r="AH2"/>
  <c r="AG2"/>
  <c r="AF2"/>
  <c r="AD2"/>
  <c r="AC2"/>
  <c r="AB2"/>
  <c r="AA2"/>
  <c r="Y2"/>
  <c r="X2"/>
  <c r="W2"/>
  <c r="V2"/>
  <c r="T2"/>
  <c r="S2"/>
  <c r="R2"/>
  <c r="Q2"/>
  <c r="P2"/>
  <c r="N2"/>
  <c r="M2"/>
  <c r="L2"/>
  <c r="K2"/>
  <c r="D2"/>
  <c r="C2"/>
  <c r="B2"/>
  <c r="A2"/>
  <c r="B20" i="3"/>
  <c r="AE2" i="5"/>
  <c r="B15" i="3"/>
  <c r="Z2" i="5"/>
  <c r="B10" i="3"/>
  <c r="U2" i="5"/>
  <c r="B4" i="3"/>
  <c r="B24" i="1"/>
  <c r="B32"/>
  <c r="B33"/>
  <c r="B36" s="1"/>
  <c r="B34"/>
  <c r="B35"/>
  <c r="B26"/>
  <c r="B19"/>
  <c r="B18"/>
  <c r="B17"/>
  <c r="B16"/>
  <c r="B25"/>
  <c r="B27"/>
  <c r="O2" i="5"/>
  <c r="G2" l="1"/>
  <c r="H2"/>
  <c r="F2" s="1"/>
  <c r="B20" i="1"/>
  <c r="B39" s="1"/>
  <c r="B28"/>
  <c r="I2" i="5"/>
</calcChain>
</file>

<file path=xl/sharedStrings.xml><?xml version="1.0" encoding="utf-8"?>
<sst xmlns="http://schemas.openxmlformats.org/spreadsheetml/2006/main" count="205" uniqueCount="155">
  <si>
    <t>Score</t>
  </si>
  <si>
    <t>Category</t>
  </si>
  <si>
    <t>D. Did the agency indicate what data it will use to assess the regulation's performance in the future and establish provisions for doing so?</t>
  </si>
  <si>
    <t xml:space="preserve">A. Identify the desired outcomes:  </t>
  </si>
  <si>
    <t>Total 3</t>
  </si>
  <si>
    <t>Total 2</t>
  </si>
  <si>
    <t>D. Was the regulatory impact analysis comprehensible to an informed layperson?</t>
  </si>
  <si>
    <t>Total 1 (Sum of A, B, C, and D)</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</si>
  <si>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</si>
  <si>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</si>
  <si>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</si>
  <si>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</si>
  <si>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</si>
  <si>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</si>
  <si>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</si>
  <si>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</si>
  <si>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</si>
  <si>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</si>
  <si>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</si>
  <si>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</si>
  <si>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</si>
  <si>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</si>
  <si>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</si>
  <si>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</si>
  <si>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</si>
  <si>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</si>
  <si>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</si>
  <si>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</si>
  <si>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</si>
  <si>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</si>
  <si>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</si>
  <si>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</si>
  <si>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</si>
  <si>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</si>
  <si>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</si>
  <si>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</si>
  <si>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</si>
  <si>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</si>
  <si>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</si>
  <si>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B. Assess evidence of market failure or other systemic problem:</t>
  </si>
  <si>
    <t>C. Assess effectiveness of alternative approaches:</t>
  </si>
  <si>
    <t>D. Costs and benefits:</t>
  </si>
  <si>
    <t>2A-1</t>
  </si>
  <si>
    <t>2A-2</t>
  </si>
  <si>
    <t>2A-3</t>
  </si>
  <si>
    <t>2A-4</t>
  </si>
  <si>
    <t>2A-5</t>
  </si>
  <si>
    <t>2B-1</t>
  </si>
  <si>
    <t>2B-2</t>
  </si>
  <si>
    <t>2B-3</t>
  </si>
  <si>
    <t>2B-4</t>
  </si>
  <si>
    <t>2C-1</t>
  </si>
  <si>
    <t>2C-2</t>
  </si>
  <si>
    <t>2C-3</t>
  </si>
  <si>
    <t>2C-4</t>
  </si>
  <si>
    <t>2D-1</t>
  </si>
  <si>
    <t>2D-2</t>
  </si>
  <si>
    <t>2D-3</t>
  </si>
  <si>
    <t>2D-4</t>
  </si>
  <si>
    <t>2D-6</t>
  </si>
  <si>
    <t>2D-7</t>
  </si>
  <si>
    <t>2D-8</t>
  </si>
  <si>
    <t>2D-9</t>
  </si>
  <si>
    <t>2D-10</t>
  </si>
  <si>
    <t>Com. No.</t>
  </si>
  <si>
    <t>Rule title:</t>
  </si>
  <si>
    <t>RIN</t>
  </si>
  <si>
    <t>Stage</t>
  </si>
  <si>
    <t>Publication Date</t>
  </si>
  <si>
    <t>Agency:</t>
  </si>
  <si>
    <t>C. How verifiable are the models and assumptions used in the analysis?</t>
  </si>
  <si>
    <t>Does the analysis adequately assess uncertainty about the outcomes?</t>
  </si>
  <si>
    <t>Does the analysis adequately assess uncertainty about the existence or size of the problem?</t>
  </si>
  <si>
    <t>B. How verifiable are the data used in the analysis?</t>
  </si>
  <si>
    <t>A. Does the rule or the RIA present evidence that the agency used the regulatory impact analysis?</t>
  </si>
  <si>
    <t>Rule Title</t>
  </si>
  <si>
    <t>Agency</t>
  </si>
  <si>
    <t>Pub Date</t>
  </si>
  <si>
    <t>2A1</t>
  </si>
  <si>
    <t>2A2</t>
  </si>
  <si>
    <t>2A3</t>
  </si>
  <si>
    <t>2A4</t>
  </si>
  <si>
    <t>2A5</t>
  </si>
  <si>
    <t>2B1</t>
  </si>
  <si>
    <t>2B2</t>
  </si>
  <si>
    <t>2B3</t>
  </si>
  <si>
    <t>2B4</t>
  </si>
  <si>
    <t>2C1</t>
  </si>
  <si>
    <t>2C2</t>
  </si>
  <si>
    <t>2C3</t>
  </si>
  <si>
    <t>2C4</t>
  </si>
  <si>
    <t>RIA</t>
  </si>
  <si>
    <t>separate?</t>
  </si>
  <si>
    <t>Quality (F+G)</t>
  </si>
  <si>
    <t>RIA separate?</t>
  </si>
  <si>
    <t>Total (F+G+J)</t>
  </si>
  <si>
    <t>A. How easily were the RIA, the proposed rule, and any supplementary materials found online?</t>
  </si>
  <si>
    <t>D. Was the Regulatory Impact Analysis comprehensible to an informed layperson?</t>
  </si>
  <si>
    <t>A. How well does the analysis identify the desired outcomes and demonstrate that the regulation will achieve them?</t>
  </si>
  <si>
    <t>B. How well does the analysis identify and demonstrate the existence of a market failure or other systemic problem the regulation is supposed to solve?</t>
  </si>
  <si>
    <t>C. How well does the analysis assess the effectiveness of alternative approaches?</t>
  </si>
  <si>
    <t>D. How well does the analysis assess costs and benefits?</t>
  </si>
  <si>
    <t>A. Does the proposed rule or the RIA present evidence that the agency used the Regulatory Impact Analysis?</t>
  </si>
  <si>
    <t>C. Does the proposed rule establish measures and goals that can be used to track the regulation’s results in the future?</t>
  </si>
  <si>
    <t>D. Did the agency indicate what data it will use to assess the regulation’s performance in the future and establish provisions for doing so?</t>
  </si>
  <si>
    <t>B. Did the agency maximize net benefits or explain why it chose another alternative?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</si>
  <si>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</si>
  <si>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</si>
  <si>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</si>
  <si>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A. How easily were the RIA , the proposed rule, and any supplementary materials found online?</t>
  </si>
  <si>
    <t>C. Does the proposed rule establish measures and goals that can be used to track the regulation's results in the future?</t>
  </si>
  <si>
    <t>Does the analysis identify the alternative that maximizes net benefits?</t>
  </si>
  <si>
    <t>Health and Human Services</t>
  </si>
  <si>
    <t>Prospective Payment System for Inpatient Rehabilitation Facilities for FY 2010 (CMS-1538-P)</t>
  </si>
  <si>
    <t>No</t>
  </si>
  <si>
    <t>Proposed</t>
  </si>
  <si>
    <t>0938-AP56</t>
  </si>
  <si>
    <t>This proposed rule would update the payment rates for inpatient rehabilitation facilities (IRFs) for Federal fiscal year (FY) 2010 (for discharges occurring on or after October 1, 2009 and on or before September 30, 2010) as required under section 1886(j)(3)(C) of the Social Security Act (the Act). Section 1886(j)(5) of the Act requires the Secretary to publish in the Federal Register on or before the August 1 that precedes the start of each fiscal year, the classification and weighting factors for the IRF prospective payment system’s (PPS) case-mix groups and a description of the methodology and data used in computing the prospective payment rates for that fiscal year. We are proposing to revise existing policies regarding the IRF PPS within the authority granted under section 1886(j) of the Act.</t>
  </si>
  <si>
    <t>A table shows the effects of each change in the payment method on hospitals categorized by size, location, ownership, and teaching status.</t>
  </si>
  <si>
    <t>One paragraph mentions that there may be inaccuracies in the forecasts due to factors HHS cannot control, such as passage of new health care legislation. This is merely an acknowledgement; there is no analysis of uncertainties.</t>
  </si>
  <si>
    <t>This is a narrow range of alternatives. Almost all of the alternatives were rejected because HHS believes the chosen alternative more accurately reflects recent conditions or the most appropriate assumption to base calculations upon.</t>
  </si>
  <si>
    <t>Only in the sense that the regulation calculates new payments.</t>
  </si>
  <si>
    <t>Since outcomes are not named or measured, net benefits are not calculated.</t>
  </si>
  <si>
    <t>Since outcomes are not named or measured, cost-effectiveness is not calculated.</t>
  </si>
  <si>
    <t>Only in the sense that the calculations determine the prices the government will pay for services.</t>
  </si>
  <si>
    <t>No relevant discussion. Costs could be tracked, but not benefits.</t>
  </si>
  <si>
    <t>Half a dozen unfamiliar acronyms, employed where simple words would do, make this difficult to follow. Calculations are explained well, and a table shows the incremental effect of each calculation. A specialist could follow the discussion.</t>
  </si>
  <si>
    <t>Costs are only presented for the alternative HHS selected. A table shows the incremental effect of each proposed adjustment in the payment method.</t>
  </si>
  <si>
    <t>The documents mention patients and providers but do not extensively assess effects on either (except for payments, identified above under cost incidence.) Since outcomes are not defined or measured, benefit incidence is not calculated.</t>
  </si>
  <si>
    <t>HHS clearly has access to data on costs, case mix, and perhaps other variables, but it is not clear if it has tracks any outcome data for these facilities that could be used to assess results of the regulation.</t>
  </si>
  <si>
    <t>Tables list the proposed wage index for each urban location and for rural locations. A link to all underlying data files on the HHS website is provided.</t>
  </si>
  <si>
    <t>Two adjustment factors are calculated based on regression analysis originally performed by the RAND Corporation. The original RAND studies are cited and linked. Market-basket adjustment is attributed to IHS Global Insight, but not to a specific publication. Proposed changes in regulations governing how to offer services are justified simply because they reflect "current industry practices," "best practices," or seem logical to HHS.</t>
  </si>
  <si>
    <t>No relevant discussion.</t>
  </si>
  <si>
    <t>The change in cost to federal government is calculated.</t>
  </si>
  <si>
    <t>Since outcomes are not defined, there is no relevant content.</t>
  </si>
  <si>
    <t>Presumably the ultimate outcome desired is either better health for patients, cost savings, or both, but neither is explicitly articulated. In a few places, the documents make passing reference to outcomes related to health or efficient administration: "We believe that the use of an interdisciplinary team instead of a multidisciplinary team will ensure that patients achieve better outcomes," "by promoting a more consistent understanding of CMS’s IRF coverage policies among stakeholders, thereby leading to fewer disputed IRF claims denials," and "by enabling them to plan their future Medicare payments more accurately." However, these are the only mentions of actual outcomes dispersed throughout the RIA.</t>
  </si>
  <si>
    <t>It presents no explicit theory for the payment changes. The adjustment involving Medicare Advantage occurs because facilities previouly qualified based on the percentage of paients from Medicare Part A. As patients left Part A for Advantage, the percent of patients at these facilities from Part A fell, but this does not really reflect a reduction in the type of patient HHS wants to qualify. Some other changes in regulations are motivated by changing circumstances, which are explained logically but not extensively.</t>
  </si>
  <si>
    <t>Not much substantial evidence is presented. For some regulatory changes, a few statistics are presented that help demonstrate that times have changed.</t>
  </si>
  <si>
    <t>Several tweaks on the calculation methods are considered.</t>
  </si>
  <si>
    <t>The baseline is calculated by applying new payment rates to a previous year's data. "We use the best data available, but we do not attempt to predict behavioral responses to these proposed changes, and we do not make adjustments for future changes in such variables as number of discharges or case-mix."</t>
  </si>
  <si>
    <t>The analysis shows projected changes in federal expenditures, but there is no analysis of whether these changes (or other regulatory changes in the federal register notice) will lead to changes in private expenditures.</t>
  </si>
  <si>
    <t>The RIA explicitly declines to predict behavioral responses to proposed changes.</t>
  </si>
  <si>
    <t>There is no analysis of cost uncertainties. One paragraph acknowledges there are uncertainties due to factors outside HHS control.</t>
  </si>
  <si>
    <t>Since outcomes are not defined or measured, net benefits are not even calculated.</t>
  </si>
  <si>
    <t>Total Score</t>
  </si>
  <si>
    <t>Topic 1: Openness</t>
  </si>
  <si>
    <t>Topic 2: Analysis</t>
  </si>
  <si>
    <t>Topic 3: Use</t>
  </si>
  <si>
    <t>Openness</t>
  </si>
  <si>
    <t>Analysis</t>
  </si>
  <si>
    <t>Use</t>
  </si>
  <si>
    <t>Openness (Accessible, Verifiable, Peer-reviewed, and Comprehensible)</t>
  </si>
  <si>
    <t>Analysis (Outcomes, Costs, Systemic Problem, and Alternatives)</t>
  </si>
  <si>
    <t xml:space="preserve">0938-A956 can be found from regulations.gov using the RIN and a keyword search, as well as on the Department of Health and Human Service's website. It can be found by clicking on regulations, regulations and guidance under medicare, then on Quarterly Provider Updates-regulations. Here, search under QPU April-June 2009. The Department offers a list of proposed rules. </t>
  </si>
  <si>
    <t>No explicit justification offered for the calculated payment changes, beyond implementation of the law. Changes in the "presumptive" method for establishing whether a facility qualifies for payment under this regulation were proposed to accommodate growth in Medicare Advantage program, which was not anticipated at the time this method was devised.</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</si>
</sst>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0" fillId="0" borderId="1" xfId="0" applyBorder="1"/>
    <xf numFmtId="0" fontId="0" fillId="2" borderId="0" xfId="0" applyFill="1"/>
    <xf numFmtId="0" fontId="0" fillId="0" borderId="2" xfId="0" applyBorder="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0" fillId="0" borderId="3" xfId="0" applyFill="1" applyBorder="1"/>
    <xf numFmtId="0" fontId="5" fillId="0" borderId="0" xfId="0" applyFont="1" applyFill="1" applyBorder="1"/>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4" borderId="0" xfId="0" applyFont="1" applyFill="1" applyBorder="1" applyAlignment="1">
      <alignment horizontal="left"/>
    </xf>
    <xf numFmtId="0" fontId="1" fillId="4" borderId="0" xfId="0" applyFont="1"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4" borderId="1" xfId="0" applyFont="1" applyFill="1" applyBorder="1"/>
    <xf numFmtId="0" fontId="1" fillId="4" borderId="1" xfId="0" applyFont="1" applyFill="1" applyBorder="1" applyAlignment="1">
      <alignment horizontal="left"/>
    </xf>
    <xf numFmtId="0" fontId="1" fillId="4"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1" applyNumberFormat="1" applyFont="1" applyBorder="1" applyAlignment="1" applyProtection="1">
      <alignment vertical="distributed"/>
    </xf>
    <xf numFmtId="0" fontId="5" fillId="0" borderId="1" xfId="0" applyFont="1" applyBorder="1" applyAlignment="1">
      <alignment wrapText="1"/>
    </xf>
    <xf numFmtId="0" fontId="5" fillId="0" borderId="0" xfId="0" applyFont="1" applyAlignment="1">
      <alignment horizontal="left"/>
    </xf>
    <xf numFmtId="0" fontId="1" fillId="3" borderId="1" xfId="0" applyFont="1" applyFill="1" applyBorder="1" applyAlignment="1">
      <alignment horizontal="left"/>
    </xf>
    <xf numFmtId="0" fontId="1" fillId="3" borderId="1" xfId="0" applyFont="1" applyFill="1" applyBorder="1" applyAlignment="1">
      <alignment wrapText="1"/>
    </xf>
    <xf numFmtId="0" fontId="7" fillId="4" borderId="1" xfId="0" applyFont="1" applyFill="1" applyBorder="1" applyAlignment="1">
      <alignment wrapText="1"/>
    </xf>
    <xf numFmtId="0" fontId="5" fillId="4" borderId="1" xfId="0" applyFont="1" applyFill="1" applyBorder="1" applyAlignment="1">
      <alignment horizontal="left"/>
    </xf>
    <xf numFmtId="0" fontId="5" fillId="4" borderId="1" xfId="0" applyFont="1" applyFill="1" applyBorder="1"/>
    <xf numFmtId="0" fontId="5" fillId="4" borderId="1" xfId="0" applyFont="1" applyFill="1" applyBorder="1" applyAlignment="1">
      <alignment wrapText="1"/>
    </xf>
    <xf numFmtId="0" fontId="5" fillId="0" borderId="1" xfId="0" applyFont="1" applyBorder="1"/>
    <xf numFmtId="0" fontId="5" fillId="0" borderId="0" xfId="0" applyFont="1" applyFill="1"/>
    <xf numFmtId="0" fontId="4" fillId="0" borderId="0" xfId="0" applyFont="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horizontal="left" wrapText="1"/>
    </xf>
    <xf numFmtId="0" fontId="3" fillId="0" borderId="0" xfId="1" applyFont="1" applyBorder="1" applyAlignment="1" applyProtection="1">
      <alignment horizontal="left"/>
    </xf>
    <xf numFmtId="14" fontId="5" fillId="0" borderId="0" xfId="0" applyNumberFormat="1" applyFont="1" applyBorder="1" applyAlignment="1">
      <alignment horizontal="left" wrapText="1"/>
    </xf>
    <xf numFmtId="0" fontId="5" fillId="4" borderId="0" xfId="0" applyFont="1" applyFill="1" applyBorder="1" applyAlignment="1">
      <alignment horizontal="left"/>
    </xf>
    <xf numFmtId="0" fontId="5" fillId="0" borderId="0" xfId="0" applyFont="1" applyBorder="1" applyAlignment="1">
      <alignment horizontal="left" vertical="top" wrapText="1"/>
    </xf>
    <xf numFmtId="0" fontId="5" fillId="4" borderId="0" xfId="0" applyFont="1" applyFill="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4" xfId="0" applyFont="1" applyBorder="1" applyAlignment="1">
      <alignment horizontal="center" wrapText="1"/>
    </xf>
    <xf numFmtId="0" fontId="6" fillId="0" borderId="5" xfId="0" applyFont="1" applyBorder="1" applyAlignment="1">
      <alignment horizontal="center" wrapText="1"/>
    </xf>
    <xf numFmtId="0" fontId="6" fillId="0" borderId="6"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E1" sqref="E1"/>
    </sheetView>
  </sheetViews>
  <sheetFormatPr defaultRowHeight="12.75"/>
  <cols>
    <col min="1" max="1" width="62.5703125" style="23" customWidth="1"/>
    <col min="2" max="2" width="7.7109375" style="12" customWidth="1"/>
    <col min="3" max="4" width="9.140625" style="12"/>
    <col min="5" max="5" width="9.140625" style="11"/>
    <col min="6" max="16384" width="9.140625" style="12"/>
  </cols>
  <sheetData>
    <row r="1" spans="1:256">
      <c r="A1" s="46" t="s">
        <v>8</v>
      </c>
      <c r="B1" s="46"/>
      <c r="C1" s="46"/>
      <c r="D1" s="46"/>
    </row>
    <row r="2" spans="1:256">
      <c r="A2" s="13" t="s">
        <v>69</v>
      </c>
      <c r="B2" s="14"/>
      <c r="C2" s="14"/>
      <c r="D2" s="14"/>
    </row>
    <row r="3" spans="1:256">
      <c r="A3" s="15" t="s">
        <v>112</v>
      </c>
      <c r="B3" s="16"/>
      <c r="C3" s="16"/>
      <c r="D3" s="16"/>
    </row>
    <row r="4" spans="1:256">
      <c r="A4" s="13" t="s">
        <v>65</v>
      </c>
      <c r="B4" s="14"/>
      <c r="C4" s="14"/>
      <c r="D4" s="14"/>
    </row>
    <row r="5" spans="1:256" ht="12.75" customHeight="1">
      <c r="A5" s="47" t="s">
        <v>113</v>
      </c>
      <c r="B5" s="47"/>
      <c r="C5" s="47"/>
      <c r="D5" s="47"/>
    </row>
    <row r="6" spans="1:256">
      <c r="A6" s="48" t="s">
        <v>66</v>
      </c>
      <c r="B6" s="48"/>
      <c r="C6" s="48"/>
      <c r="D6" s="48"/>
    </row>
    <row r="7" spans="1:256">
      <c r="A7" s="17" t="s">
        <v>116</v>
      </c>
      <c r="B7" s="51" t="s">
        <v>91</v>
      </c>
      <c r="C7" s="51" t="s">
        <v>92</v>
      </c>
      <c r="D7" s="17" t="s">
        <v>114</v>
      </c>
    </row>
    <row r="8" spans="1:256" ht="12.75" customHeight="1">
      <c r="A8" s="13" t="s">
        <v>67</v>
      </c>
      <c r="B8" s="48" t="s">
        <v>68</v>
      </c>
      <c r="C8" s="48"/>
      <c r="D8" s="48"/>
    </row>
    <row r="9" spans="1:256">
      <c r="A9" s="17" t="s">
        <v>115</v>
      </c>
      <c r="B9" s="50">
        <v>39939</v>
      </c>
      <c r="C9" s="47"/>
      <c r="D9" s="47"/>
    </row>
    <row r="10" spans="1:256">
      <c r="A10" s="18" t="s">
        <v>9</v>
      </c>
      <c r="B10" s="19"/>
      <c r="C10" s="19"/>
      <c r="D10" s="19"/>
    </row>
    <row r="11" spans="1:256" ht="12.75" customHeight="1">
      <c r="A11" s="52" t="s">
        <v>117</v>
      </c>
      <c r="B11" s="52"/>
      <c r="C11" s="52"/>
      <c r="D11" s="52"/>
    </row>
    <row r="12" spans="1:256">
      <c r="A12" s="52"/>
      <c r="B12" s="52"/>
      <c r="C12" s="52"/>
      <c r="D12" s="52"/>
    </row>
    <row r="13" spans="1:256">
      <c r="A13" s="52"/>
      <c r="B13" s="52"/>
      <c r="C13" s="52"/>
      <c r="D13" s="52"/>
    </row>
    <row r="14" spans="1:256" ht="106.5" customHeight="1">
      <c r="A14" s="52"/>
      <c r="B14" s="52"/>
      <c r="C14" s="52"/>
      <c r="D14" s="52"/>
    </row>
    <row r="15" spans="1:256" s="1" customFormat="1">
      <c r="A15" s="18" t="s">
        <v>145</v>
      </c>
      <c r="B15" s="20" t="s">
        <v>0</v>
      </c>
      <c r="C15" s="20" t="s">
        <v>10</v>
      </c>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row>
    <row r="16" spans="1:256" ht="25.5">
      <c r="A16" s="23" t="s">
        <v>96</v>
      </c>
      <c r="B16" s="7">
        <f>'Topic 1 - Openness'!B3</f>
        <v>4</v>
      </c>
      <c r="C16" s="49" t="s">
        <v>12</v>
      </c>
      <c r="D16" s="49"/>
    </row>
    <row r="17" spans="1:256">
      <c r="A17" s="23" t="s">
        <v>73</v>
      </c>
      <c r="B17" s="7">
        <f>'Topic 1 - Openness'!B4</f>
        <v>5</v>
      </c>
      <c r="C17" s="49" t="s">
        <v>13</v>
      </c>
      <c r="D17" s="49"/>
    </row>
    <row r="18" spans="1:256">
      <c r="A18" s="23" t="s">
        <v>70</v>
      </c>
      <c r="B18" s="7">
        <f>'Topic 1 - Openness'!B5</f>
        <v>3</v>
      </c>
      <c r="C18" s="49" t="s">
        <v>14</v>
      </c>
      <c r="D18" s="49"/>
    </row>
    <row r="19" spans="1:256" ht="31.5" customHeight="1">
      <c r="A19" s="23" t="s">
        <v>97</v>
      </c>
      <c r="B19" s="7">
        <f>'Topic 1 - Openness'!B6</f>
        <v>3</v>
      </c>
      <c r="C19" s="49" t="s">
        <v>15</v>
      </c>
      <c r="D19" s="49"/>
    </row>
    <row r="20" spans="1:256">
      <c r="A20" s="53" t="s">
        <v>7</v>
      </c>
      <c r="B20" s="51">
        <f>B16+B17+B18+B19</f>
        <v>15</v>
      </c>
      <c r="C20" s="24"/>
      <c r="D20" s="24"/>
    </row>
    <row r="21" spans="1:256">
      <c r="A21" s="53"/>
      <c r="B21" s="51"/>
      <c r="C21" s="24"/>
      <c r="D21" s="24"/>
    </row>
    <row r="22" spans="1:256">
      <c r="A22" s="17"/>
      <c r="B22" s="7"/>
      <c r="C22" s="7"/>
      <c r="D22" s="7"/>
    </row>
    <row r="23" spans="1:256" s="1" customFormat="1">
      <c r="A23" s="18" t="s">
        <v>146</v>
      </c>
      <c r="B23" s="20" t="s">
        <v>0</v>
      </c>
      <c r="C23" s="20" t="s">
        <v>10</v>
      </c>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row>
    <row r="24" spans="1:256" ht="25.5">
      <c r="A24" s="23" t="s">
        <v>98</v>
      </c>
      <c r="B24" s="7">
        <f>'Topic 2 - Analysis'!B4</f>
        <v>1</v>
      </c>
      <c r="C24" s="49" t="s">
        <v>16</v>
      </c>
      <c r="D24" s="49"/>
    </row>
    <row r="25" spans="1:256" ht="38.25">
      <c r="A25" s="23" t="s">
        <v>99</v>
      </c>
      <c r="B25" s="7">
        <f>'Topic 2 - Analysis'!B10</f>
        <v>2</v>
      </c>
      <c r="C25" s="49" t="s">
        <v>17</v>
      </c>
      <c r="D25" s="49"/>
    </row>
    <row r="26" spans="1:256" ht="25.5">
      <c r="A26" s="23" t="s">
        <v>100</v>
      </c>
      <c r="B26" s="7">
        <f>'Topic 2 - Analysis'!B15</f>
        <v>1</v>
      </c>
      <c r="C26" s="49" t="s">
        <v>18</v>
      </c>
      <c r="D26" s="49"/>
    </row>
    <row r="27" spans="1:256">
      <c r="A27" s="23" t="s">
        <v>101</v>
      </c>
      <c r="B27" s="7">
        <f>'Topic 2 - Analysis'!B20</f>
        <v>1</v>
      </c>
      <c r="C27" s="49" t="s">
        <v>19</v>
      </c>
      <c r="D27" s="49"/>
    </row>
    <row r="28" spans="1:256">
      <c r="A28" s="53" t="s">
        <v>5</v>
      </c>
      <c r="B28" s="51">
        <f>B24+B25+B26+B27</f>
        <v>5</v>
      </c>
      <c r="C28" s="24"/>
      <c r="D28" s="24"/>
    </row>
    <row r="29" spans="1:256">
      <c r="A29" s="53"/>
      <c r="B29" s="51"/>
      <c r="C29" s="24"/>
      <c r="D29" s="24"/>
    </row>
    <row r="30" spans="1:256">
      <c r="A30" s="17"/>
      <c r="B30" s="7"/>
      <c r="C30" s="7"/>
      <c r="D30" s="7"/>
    </row>
    <row r="31" spans="1:256" s="1" customFormat="1">
      <c r="A31" s="18" t="s">
        <v>147</v>
      </c>
      <c r="B31" s="20" t="s">
        <v>0</v>
      </c>
      <c r="C31" s="20" t="s">
        <v>10</v>
      </c>
      <c r="D31" s="20"/>
      <c r="E31" s="21"/>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c r="IO31" s="22"/>
      <c r="IP31" s="22"/>
      <c r="IQ31" s="22"/>
      <c r="IR31" s="22"/>
      <c r="IS31" s="22"/>
      <c r="IT31" s="22"/>
      <c r="IU31" s="22"/>
      <c r="IV31" s="22"/>
    </row>
    <row r="32" spans="1:256" ht="25.5">
      <c r="A32" s="23" t="s">
        <v>102</v>
      </c>
      <c r="B32" s="7">
        <f>'Topic 3 - Use'!B3</f>
        <v>3</v>
      </c>
      <c r="C32" s="49" t="s">
        <v>20</v>
      </c>
      <c r="D32" s="49"/>
    </row>
    <row r="33" spans="1:4" ht="25.5">
      <c r="A33" s="23" t="s">
        <v>105</v>
      </c>
      <c r="B33" s="7">
        <f>'Topic 3 - Use'!B4</f>
        <v>0</v>
      </c>
      <c r="C33" s="49" t="s">
        <v>21</v>
      </c>
      <c r="D33" s="49"/>
    </row>
    <row r="34" spans="1:4" ht="25.5">
      <c r="A34" s="23" t="s">
        <v>103</v>
      </c>
      <c r="B34" s="7">
        <f>'Topic 3 - Use'!B5</f>
        <v>1</v>
      </c>
      <c r="C34" s="49" t="s">
        <v>22</v>
      </c>
      <c r="D34" s="49"/>
    </row>
    <row r="35" spans="1:4" ht="38.25">
      <c r="A35" s="23" t="s">
        <v>104</v>
      </c>
      <c r="B35" s="7">
        <f>'Topic 3 - Use'!B6</f>
        <v>1</v>
      </c>
      <c r="C35" s="49" t="s">
        <v>23</v>
      </c>
      <c r="D35" s="49"/>
    </row>
    <row r="36" spans="1:4" ht="15.75" customHeight="1">
      <c r="A36" s="53" t="s">
        <v>4</v>
      </c>
      <c r="B36" s="51">
        <f>B32+B33+B34+B35</f>
        <v>5</v>
      </c>
      <c r="C36" s="24"/>
      <c r="D36" s="24"/>
    </row>
    <row r="37" spans="1:4">
      <c r="A37" s="53"/>
      <c r="B37" s="51"/>
      <c r="C37" s="24"/>
      <c r="D37" s="24"/>
    </row>
    <row r="39" spans="1:4">
      <c r="A39" s="18" t="s">
        <v>144</v>
      </c>
      <c r="B39" s="20">
        <f>SUM(B20+B28+B36)</f>
        <v>25</v>
      </c>
      <c r="C39" s="25"/>
      <c r="D39" s="25"/>
    </row>
  </sheetData>
  <mergeCells count="25">
    <mergeCell ref="C32:D32"/>
    <mergeCell ref="C25:D25"/>
    <mergeCell ref="A20:A21"/>
    <mergeCell ref="A28:A29"/>
    <mergeCell ref="C26:D26"/>
    <mergeCell ref="B7:C7"/>
    <mergeCell ref="A11:D14"/>
    <mergeCell ref="A36:A37"/>
    <mergeCell ref="B36:B37"/>
    <mergeCell ref="B28:B29"/>
    <mergeCell ref="C17:D17"/>
    <mergeCell ref="C18:D18"/>
    <mergeCell ref="C19:D19"/>
    <mergeCell ref="C24:D24"/>
    <mergeCell ref="C27:D27"/>
    <mergeCell ref="A1:D1"/>
    <mergeCell ref="A5:D5"/>
    <mergeCell ref="A6:D6"/>
    <mergeCell ref="B8:D8"/>
    <mergeCell ref="C35:D35"/>
    <mergeCell ref="B9:D9"/>
    <mergeCell ref="C33:D33"/>
    <mergeCell ref="C34:D34"/>
    <mergeCell ref="B20:B21"/>
    <mergeCell ref="C16:D16"/>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18"/>
  <sheetViews>
    <sheetView workbookViewId="0">
      <selection activeCell="I9" sqref="I9"/>
    </sheetView>
  </sheetViews>
  <sheetFormatPr defaultRowHeight="12.75"/>
  <cols>
    <col min="1" max="1" width="10.5703125" customWidth="1"/>
    <col min="5" max="5" width="13.85546875" customWidth="1"/>
    <col min="7" max="7" width="13.42578125" customWidth="1"/>
    <col min="8" max="9" width="14" customWidth="1"/>
    <col min="10" max="10" width="11.7109375" customWidth="1"/>
  </cols>
  <sheetData>
    <row r="1" spans="1:44" ht="13.5" thickBot="1">
      <c r="A1" s="22" t="s">
        <v>75</v>
      </c>
      <c r="B1" s="22" t="s">
        <v>66</v>
      </c>
      <c r="C1" s="22" t="s">
        <v>76</v>
      </c>
      <c r="D1" s="1" t="s">
        <v>77</v>
      </c>
      <c r="E1" s="1" t="s">
        <v>94</v>
      </c>
      <c r="F1" s="1" t="s">
        <v>95</v>
      </c>
      <c r="G1" s="1" t="s">
        <v>148</v>
      </c>
      <c r="H1" s="1" t="s">
        <v>149</v>
      </c>
      <c r="I1" s="1" t="s">
        <v>93</v>
      </c>
      <c r="J1" s="1" t="s">
        <v>150</v>
      </c>
      <c r="K1" s="1" t="s">
        <v>12</v>
      </c>
      <c r="L1" s="1" t="s">
        <v>13</v>
      </c>
      <c r="M1" s="1" t="s">
        <v>14</v>
      </c>
      <c r="N1" s="1" t="s">
        <v>15</v>
      </c>
      <c r="O1" s="1" t="s">
        <v>16</v>
      </c>
      <c r="P1" s="1" t="s">
        <v>78</v>
      </c>
      <c r="Q1" s="1" t="s">
        <v>79</v>
      </c>
      <c r="R1" s="1" t="s">
        <v>80</v>
      </c>
      <c r="S1" s="1" t="s">
        <v>81</v>
      </c>
      <c r="T1" s="1" t="s">
        <v>82</v>
      </c>
      <c r="U1" s="1" t="s">
        <v>17</v>
      </c>
      <c r="V1" s="1" t="s">
        <v>83</v>
      </c>
      <c r="W1" s="1" t="s">
        <v>84</v>
      </c>
      <c r="X1" s="1" t="s">
        <v>85</v>
      </c>
      <c r="Y1" s="1" t="s">
        <v>86</v>
      </c>
      <c r="Z1" s="1" t="s">
        <v>18</v>
      </c>
      <c r="AA1" s="1" t="s">
        <v>87</v>
      </c>
      <c r="AB1" s="1" t="s">
        <v>88</v>
      </c>
      <c r="AC1" s="1" t="s">
        <v>89</v>
      </c>
      <c r="AD1" s="1" t="s">
        <v>90</v>
      </c>
      <c r="AE1" s="1" t="s">
        <v>19</v>
      </c>
      <c r="AF1" s="2" t="s">
        <v>55</v>
      </c>
      <c r="AG1" s="2" t="s">
        <v>56</v>
      </c>
      <c r="AH1" s="2" t="s">
        <v>57</v>
      </c>
      <c r="AI1" s="2" t="s">
        <v>58</v>
      </c>
      <c r="AJ1" s="2" t="s">
        <v>59</v>
      </c>
      <c r="AK1" s="2" t="s">
        <v>60</v>
      </c>
      <c r="AL1" s="2" t="s">
        <v>61</v>
      </c>
      <c r="AM1" s="2" t="s">
        <v>62</v>
      </c>
      <c r="AN1" s="4" t="s">
        <v>63</v>
      </c>
      <c r="AO1" s="10" t="s">
        <v>20</v>
      </c>
      <c r="AP1" s="10" t="s">
        <v>21</v>
      </c>
      <c r="AQ1" s="10" t="s">
        <v>22</v>
      </c>
      <c r="AR1" s="10" t="s">
        <v>23</v>
      </c>
    </row>
    <row r="2" spans="1:44">
      <c r="A2" s="26" t="str">
        <f>Scoring!A5</f>
        <v>Prospective Payment System for Inpatient Rehabilitation Facilities for FY 2010 (CMS-1538-P)</v>
      </c>
      <c r="B2" s="26" t="str">
        <f>Scoring!A7</f>
        <v>0938-AP56</v>
      </c>
      <c r="C2" s="27" t="str">
        <f>Scoring!A3</f>
        <v>Health and Human Services</v>
      </c>
      <c r="D2" s="9">
        <f>Scoring!B9</f>
        <v>39939</v>
      </c>
      <c r="E2" s="9" t="str">
        <f>Scoring!D7</f>
        <v>No</v>
      </c>
      <c r="F2">
        <f>G2+H2+J2</f>
        <v>25</v>
      </c>
      <c r="G2">
        <f>SUM(K2:N2)</f>
        <v>15</v>
      </c>
      <c r="H2">
        <f>O2+U2+Z2+AE2</f>
        <v>5</v>
      </c>
      <c r="I2">
        <f>G2+H2</f>
        <v>20</v>
      </c>
      <c r="J2">
        <f>SUM(AO2:AR2)</f>
        <v>5</v>
      </c>
      <c r="K2">
        <f>'Topic 1 - Openness'!B3</f>
        <v>4</v>
      </c>
      <c r="L2">
        <f>'Topic 1 - Openness'!B4</f>
        <v>5</v>
      </c>
      <c r="M2">
        <f>'Topic 1 - Openness'!B5</f>
        <v>3</v>
      </c>
      <c r="N2">
        <f>'Topic 1 - Openness'!B6</f>
        <v>3</v>
      </c>
      <c r="O2">
        <f>'Topic 2 - Analysis'!B4</f>
        <v>1</v>
      </c>
      <c r="P2">
        <f>'Topic 2 - Analysis'!B5</f>
        <v>1</v>
      </c>
      <c r="Q2">
        <f>'Topic 2 - Analysis'!B6</f>
        <v>1</v>
      </c>
      <c r="R2">
        <f>'Topic 2 - Analysis'!B7</f>
        <v>0</v>
      </c>
      <c r="S2">
        <f>'Topic 2 - Analysis'!B8</f>
        <v>0</v>
      </c>
      <c r="T2">
        <f>'Topic 2 - Analysis'!B9</f>
        <v>1</v>
      </c>
      <c r="U2">
        <f>'Topic 2 - Analysis'!B10</f>
        <v>2</v>
      </c>
      <c r="V2">
        <f>'Topic 2 - Analysis'!B11</f>
        <v>3</v>
      </c>
      <c r="W2">
        <f>'Topic 2 - Analysis'!B12</f>
        <v>2</v>
      </c>
      <c r="X2">
        <f>'Topic 2 - Analysis'!B13</f>
        <v>2</v>
      </c>
      <c r="Y2">
        <f>'Topic 2 - Analysis'!B14</f>
        <v>0</v>
      </c>
      <c r="Z2">
        <f>'Topic 2 - Analysis'!B15</f>
        <v>1</v>
      </c>
      <c r="AA2">
        <f>'Topic 2 - Analysis'!B16</f>
        <v>2</v>
      </c>
      <c r="AB2">
        <f>'Topic 2 - Analysis'!B17</f>
        <v>1</v>
      </c>
      <c r="AC2">
        <f>'Topic 2 - Analysis'!B18</f>
        <v>0</v>
      </c>
      <c r="AD2">
        <f>'Topic 2 - Analysis'!B19</f>
        <v>1</v>
      </c>
      <c r="AE2">
        <f>'Topic 2 - Analysis'!B20</f>
        <v>1</v>
      </c>
      <c r="AF2">
        <f>'Topic 2 - Analysis'!B21</f>
        <v>2</v>
      </c>
      <c r="AG2">
        <f>'Topic 2 - Analysis'!B22</f>
        <v>3</v>
      </c>
      <c r="AH2">
        <f>'Topic 2 - Analysis'!B23</f>
        <v>2</v>
      </c>
      <c r="AI2">
        <f>'Topic 2 - Analysis'!B24</f>
        <v>0</v>
      </c>
      <c r="AJ2">
        <f>'Topic 2 - Analysis'!B25</f>
        <v>1</v>
      </c>
      <c r="AK2">
        <f>'Topic 2 - Analysis'!B26</f>
        <v>0</v>
      </c>
      <c r="AL2">
        <f>'Topic 2 - Analysis'!B27</f>
        <v>0</v>
      </c>
      <c r="AM2">
        <f>'Topic 2 - Analysis'!B28</f>
        <v>4</v>
      </c>
      <c r="AN2">
        <f>'Topic 2 - Analysis'!B29</f>
        <v>1</v>
      </c>
      <c r="AO2">
        <f>'Topic 3 - Use'!B3</f>
        <v>3</v>
      </c>
      <c r="AP2">
        <f>'Topic 3 - Use'!B4</f>
        <v>0</v>
      </c>
      <c r="AQ2">
        <f>'Topic 3 - Use'!B5</f>
        <v>1</v>
      </c>
      <c r="AR2">
        <f>'Topic 3 - Use'!B6</f>
        <v>1</v>
      </c>
    </row>
    <row r="3" spans="1:44">
      <c r="A3" s="26"/>
      <c r="B3" s="26"/>
      <c r="C3" s="27"/>
    </row>
    <row r="4" spans="1:44">
      <c r="A4" s="26"/>
      <c r="B4" s="26"/>
      <c r="C4" s="27"/>
    </row>
    <row r="5" spans="1:44">
      <c r="A5" s="26"/>
      <c r="B5" s="26"/>
      <c r="C5" s="27"/>
    </row>
    <row r="6" spans="1:44">
      <c r="A6" s="22"/>
      <c r="B6" s="22"/>
      <c r="C6" s="28"/>
    </row>
    <row r="7" spans="1:44">
      <c r="A7" s="26"/>
      <c r="B7" s="26"/>
      <c r="C7" s="27"/>
    </row>
    <row r="8" spans="1:44">
      <c r="A8" s="26"/>
      <c r="B8" s="26"/>
      <c r="C8" s="27"/>
    </row>
    <row r="9" spans="1:44">
      <c r="A9" s="26"/>
      <c r="B9" s="26"/>
      <c r="C9" s="27"/>
    </row>
    <row r="10" spans="1:44">
      <c r="A10" s="26"/>
      <c r="B10" s="26"/>
      <c r="C10" s="27"/>
    </row>
    <row r="11" spans="1:44">
      <c r="A11" s="22"/>
      <c r="B11" s="22"/>
      <c r="C11" s="28"/>
    </row>
    <row r="12" spans="1:44">
      <c r="A12" s="26"/>
      <c r="B12" s="26"/>
      <c r="C12" s="27"/>
    </row>
    <row r="13" spans="1:44">
      <c r="A13" s="26"/>
      <c r="B13" s="26"/>
      <c r="C13" s="27"/>
    </row>
    <row r="14" spans="1:44">
      <c r="A14" s="26"/>
      <c r="B14" s="26"/>
      <c r="C14" s="27"/>
    </row>
    <row r="15" spans="1:44">
      <c r="A15" s="26"/>
      <c r="B15" s="26"/>
      <c r="C15" s="27"/>
    </row>
    <row r="16" spans="1:44">
      <c r="A16" s="22"/>
      <c r="B16" s="22"/>
      <c r="C16" s="28"/>
    </row>
    <row r="17" spans="1:4">
      <c r="A17" s="26"/>
      <c r="B17" s="26"/>
      <c r="C17" s="27"/>
    </row>
    <row r="18" spans="1:4">
      <c r="A18" s="22"/>
      <c r="B18" s="22"/>
      <c r="C18" s="28"/>
      <c r="D18" s="29"/>
    </row>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D6"/>
  <sheetViews>
    <sheetView workbookViewId="0">
      <selection activeCell="E3" sqref="E3"/>
    </sheetView>
  </sheetViews>
  <sheetFormatPr defaultRowHeight="12.75"/>
  <cols>
    <col min="1" max="1" width="29.140625" style="5" customWidth="1"/>
    <col min="2" max="2" width="5.85546875" style="37" customWidth="1"/>
    <col min="3" max="3" width="9.28515625" style="37" customWidth="1"/>
    <col min="4" max="4" width="34.140625" style="8" customWidth="1"/>
    <col min="5" max="16384" width="9.140625" style="5"/>
  </cols>
  <sheetData>
    <row r="1" spans="1:4" ht="15.75">
      <c r="A1" s="54" t="s">
        <v>151</v>
      </c>
      <c r="B1" s="55"/>
      <c r="C1" s="55"/>
      <c r="D1" s="56"/>
    </row>
    <row r="2" spans="1:4">
      <c r="A2" s="30" t="s">
        <v>1</v>
      </c>
      <c r="B2" s="31" t="s">
        <v>0</v>
      </c>
      <c r="C2" s="31" t="s">
        <v>64</v>
      </c>
      <c r="D2" s="32" t="s">
        <v>11</v>
      </c>
    </row>
    <row r="3" spans="1:4" ht="140.25">
      <c r="A3" s="33" t="s">
        <v>109</v>
      </c>
      <c r="B3" s="34">
        <v>4</v>
      </c>
      <c r="C3" s="6" t="s">
        <v>12</v>
      </c>
      <c r="D3" s="35" t="s">
        <v>153</v>
      </c>
    </row>
    <row r="4" spans="1:4" ht="51">
      <c r="A4" s="33" t="s">
        <v>73</v>
      </c>
      <c r="B4" s="34">
        <v>5</v>
      </c>
      <c r="C4" s="6" t="s">
        <v>13</v>
      </c>
      <c r="D4" s="36" t="s">
        <v>130</v>
      </c>
    </row>
    <row r="5" spans="1:4" ht="153">
      <c r="A5" s="33" t="s">
        <v>70</v>
      </c>
      <c r="B5" s="34">
        <v>3</v>
      </c>
      <c r="C5" s="6" t="s">
        <v>14</v>
      </c>
      <c r="D5" s="36" t="s">
        <v>131</v>
      </c>
    </row>
    <row r="6" spans="1:4" ht="89.25">
      <c r="A6" s="33" t="s">
        <v>6</v>
      </c>
      <c r="B6" s="34">
        <v>3</v>
      </c>
      <c r="C6" s="6" t="s">
        <v>15</v>
      </c>
      <c r="D6" s="36" t="s">
        <v>126</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IV29"/>
  <sheetViews>
    <sheetView workbookViewId="0">
      <selection activeCell="E3" sqref="E3"/>
    </sheetView>
  </sheetViews>
  <sheetFormatPr defaultRowHeight="12.75"/>
  <cols>
    <col min="1" max="1" width="29" style="8" customWidth="1"/>
    <col min="2" max="2" width="7.140625" style="37" customWidth="1"/>
    <col min="3" max="3" width="9.28515625" style="5" customWidth="1"/>
    <col min="4" max="4" width="41.7109375" style="8" customWidth="1"/>
    <col min="5" max="16384" width="9.140625" style="5"/>
  </cols>
  <sheetData>
    <row r="1" spans="1:256" ht="14.25" customHeight="1">
      <c r="A1" s="57" t="s">
        <v>152</v>
      </c>
      <c r="B1" s="58"/>
      <c r="C1" s="58"/>
      <c r="D1" s="59"/>
    </row>
    <row r="2" spans="1:256">
      <c r="A2" s="30" t="s">
        <v>1</v>
      </c>
      <c r="B2" s="31" t="s">
        <v>0</v>
      </c>
      <c r="C2" s="31" t="s">
        <v>64</v>
      </c>
      <c r="D2" s="32" t="s">
        <v>11</v>
      </c>
    </row>
    <row r="3" spans="1:256">
      <c r="A3" s="36"/>
      <c r="B3" s="38"/>
      <c r="C3" s="38"/>
      <c r="D3" s="39"/>
    </row>
    <row r="4" spans="1:256" ht="30">
      <c r="A4" s="40" t="s">
        <v>3</v>
      </c>
      <c r="B4" s="41">
        <f>ROUND(AVERAGE(B5:B9),0)</f>
        <v>1</v>
      </c>
      <c r="C4" s="42"/>
      <c r="D4" s="43"/>
    </row>
    <row r="5" spans="1:256" ht="204">
      <c r="A5" s="34" t="s">
        <v>24</v>
      </c>
      <c r="B5" s="6">
        <v>1</v>
      </c>
      <c r="C5" s="44" t="s">
        <v>42</v>
      </c>
      <c r="D5" s="36" t="s">
        <v>135</v>
      </c>
    </row>
    <row r="6" spans="1:256" ht="45">
      <c r="A6" s="34" t="s">
        <v>25</v>
      </c>
      <c r="B6" s="6">
        <v>1</v>
      </c>
      <c r="C6" s="44" t="s">
        <v>43</v>
      </c>
      <c r="D6" s="36" t="s">
        <v>133</v>
      </c>
    </row>
    <row r="7" spans="1:256" ht="75">
      <c r="A7" s="34" t="s">
        <v>26</v>
      </c>
      <c r="B7" s="6">
        <v>0</v>
      </c>
      <c r="C7" s="44" t="s">
        <v>44</v>
      </c>
      <c r="D7" s="36" t="s">
        <v>134</v>
      </c>
    </row>
    <row r="8" spans="1:256" ht="45">
      <c r="A8" s="34" t="s">
        <v>27</v>
      </c>
      <c r="B8" s="6">
        <v>0</v>
      </c>
      <c r="C8" s="44" t="s">
        <v>45</v>
      </c>
      <c r="D8" s="36" t="s">
        <v>134</v>
      </c>
    </row>
    <row r="9" spans="1:256" ht="76.5">
      <c r="A9" s="34" t="s">
        <v>71</v>
      </c>
      <c r="B9" s="6">
        <v>1</v>
      </c>
      <c r="C9" s="44" t="s">
        <v>46</v>
      </c>
      <c r="D9" s="36" t="s">
        <v>119</v>
      </c>
    </row>
    <row r="10" spans="1:256" ht="45">
      <c r="A10" s="40" t="s">
        <v>39</v>
      </c>
      <c r="B10" s="41">
        <f>ROUND(AVERAGE(B11:B14),0)</f>
        <v>2</v>
      </c>
      <c r="C10" s="42"/>
      <c r="D10" s="43"/>
    </row>
    <row r="11" spans="1:256" ht="102">
      <c r="A11" s="34" t="s">
        <v>28</v>
      </c>
      <c r="B11" s="6">
        <v>3</v>
      </c>
      <c r="C11" s="44" t="s">
        <v>47</v>
      </c>
      <c r="D11" s="36" t="s">
        <v>154</v>
      </c>
    </row>
    <row r="12" spans="1:256" ht="153">
      <c r="A12" s="34" t="s">
        <v>29</v>
      </c>
      <c r="B12" s="6">
        <v>2</v>
      </c>
      <c r="C12" s="44" t="s">
        <v>48</v>
      </c>
      <c r="D12" s="36" t="s">
        <v>136</v>
      </c>
    </row>
    <row r="13" spans="1:256" ht="51">
      <c r="A13" s="34" t="s">
        <v>27</v>
      </c>
      <c r="B13" s="6">
        <v>2</v>
      </c>
      <c r="C13" s="44" t="s">
        <v>49</v>
      </c>
      <c r="D13" s="36" t="s">
        <v>137</v>
      </c>
    </row>
    <row r="14" spans="1:256" ht="75">
      <c r="A14" s="34" t="s">
        <v>72</v>
      </c>
      <c r="B14" s="6">
        <v>0</v>
      </c>
      <c r="C14" s="44" t="s">
        <v>50</v>
      </c>
      <c r="D14" s="36" t="s">
        <v>132</v>
      </c>
    </row>
    <row r="15" spans="1:256" s="3" customFormat="1" ht="30">
      <c r="A15" s="40" t="s">
        <v>40</v>
      </c>
      <c r="B15" s="41">
        <f>ROUND(AVERAGE(B16:B19),0)</f>
        <v>1</v>
      </c>
      <c r="C15" s="42"/>
      <c r="D15" s="43"/>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row>
    <row r="16" spans="1:256" ht="60">
      <c r="A16" s="34" t="s">
        <v>106</v>
      </c>
      <c r="B16" s="6">
        <v>2</v>
      </c>
      <c r="C16" s="44" t="s">
        <v>51</v>
      </c>
      <c r="D16" s="36" t="s">
        <v>138</v>
      </c>
    </row>
    <row r="17" spans="1:4" ht="195">
      <c r="A17" s="34" t="s">
        <v>107</v>
      </c>
      <c r="B17" s="6">
        <v>1</v>
      </c>
      <c r="C17" s="44" t="s">
        <v>52</v>
      </c>
      <c r="D17" s="36" t="s">
        <v>120</v>
      </c>
    </row>
    <row r="18" spans="1:4" ht="60">
      <c r="A18" s="34" t="s">
        <v>30</v>
      </c>
      <c r="B18" s="6">
        <v>0</v>
      </c>
      <c r="C18" s="44" t="s">
        <v>53</v>
      </c>
      <c r="D18" s="36" t="s">
        <v>132</v>
      </c>
    </row>
    <row r="19" spans="1:4" ht="105">
      <c r="A19" s="34" t="s">
        <v>31</v>
      </c>
      <c r="B19" s="6">
        <v>1</v>
      </c>
      <c r="C19" s="44" t="s">
        <v>54</v>
      </c>
      <c r="D19" s="36" t="s">
        <v>139</v>
      </c>
    </row>
    <row r="20" spans="1:4" ht="15">
      <c r="A20" s="40" t="s">
        <v>41</v>
      </c>
      <c r="B20" s="41">
        <f>ROUND(AVERAGE(B21:B29),0)</f>
        <v>1</v>
      </c>
      <c r="C20" s="42"/>
      <c r="D20" s="43"/>
    </row>
    <row r="21" spans="1:4" ht="60">
      <c r="A21" s="34" t="s">
        <v>108</v>
      </c>
      <c r="B21" s="6">
        <v>2</v>
      </c>
      <c r="C21" s="44" t="s">
        <v>55</v>
      </c>
      <c r="D21" s="36" t="s">
        <v>127</v>
      </c>
    </row>
    <row r="22" spans="1:4" ht="63.75">
      <c r="A22" s="34" t="s">
        <v>32</v>
      </c>
      <c r="B22" s="6">
        <v>3</v>
      </c>
      <c r="C22" s="44" t="s">
        <v>56</v>
      </c>
      <c r="D22" s="36" t="s">
        <v>140</v>
      </c>
    </row>
    <row r="23" spans="1:4" ht="60">
      <c r="A23" s="34" t="s">
        <v>33</v>
      </c>
      <c r="B23" s="6">
        <v>2</v>
      </c>
      <c r="C23" s="44" t="s">
        <v>57</v>
      </c>
      <c r="D23" s="36" t="s">
        <v>121</v>
      </c>
    </row>
    <row r="24" spans="1:4" ht="90">
      <c r="A24" s="34" t="s">
        <v>34</v>
      </c>
      <c r="B24" s="6">
        <v>0</v>
      </c>
      <c r="C24" s="44" t="s">
        <v>58</v>
      </c>
      <c r="D24" s="36" t="s">
        <v>141</v>
      </c>
    </row>
    <row r="25" spans="1:4" ht="75">
      <c r="A25" s="34" t="s">
        <v>35</v>
      </c>
      <c r="B25" s="6">
        <v>1</v>
      </c>
      <c r="C25" s="44" t="s">
        <v>59</v>
      </c>
      <c r="D25" s="36" t="s">
        <v>142</v>
      </c>
    </row>
    <row r="26" spans="1:4" ht="45">
      <c r="A26" s="34" t="s">
        <v>111</v>
      </c>
      <c r="B26" s="6">
        <v>0</v>
      </c>
      <c r="C26" s="44" t="s">
        <v>60</v>
      </c>
      <c r="D26" s="36" t="s">
        <v>122</v>
      </c>
    </row>
    <row r="27" spans="1:4" ht="60">
      <c r="A27" s="34" t="s">
        <v>36</v>
      </c>
      <c r="B27" s="6">
        <v>0</v>
      </c>
      <c r="C27" s="44" t="s">
        <v>61</v>
      </c>
      <c r="D27" s="36" t="s">
        <v>123</v>
      </c>
    </row>
    <row r="28" spans="1:4" ht="60">
      <c r="A28" s="34" t="s">
        <v>37</v>
      </c>
      <c r="B28" s="6">
        <v>4</v>
      </c>
      <c r="C28" s="44" t="s">
        <v>62</v>
      </c>
      <c r="D28" s="36" t="s">
        <v>118</v>
      </c>
    </row>
    <row r="29" spans="1:4" ht="76.5">
      <c r="A29" s="34" t="s">
        <v>38</v>
      </c>
      <c r="B29" s="6">
        <v>1</v>
      </c>
      <c r="C29" s="44" t="s">
        <v>63</v>
      </c>
      <c r="D29" s="36" t="s">
        <v>128</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D6"/>
  <sheetViews>
    <sheetView workbookViewId="0">
      <selection activeCell="F3" sqref="F3"/>
    </sheetView>
  </sheetViews>
  <sheetFormatPr defaultRowHeight="12.75"/>
  <cols>
    <col min="1" max="1" width="28.7109375" style="5" customWidth="1"/>
    <col min="2" max="2" width="5.85546875" style="5" customWidth="1"/>
    <col min="3" max="3" width="9.28515625" style="5" customWidth="1"/>
    <col min="4" max="4" width="40.28515625" style="8" customWidth="1"/>
    <col min="5" max="16384" width="9.140625" style="5"/>
  </cols>
  <sheetData>
    <row r="1" spans="1:4" ht="15.75">
      <c r="A1" s="54" t="s">
        <v>150</v>
      </c>
      <c r="B1" s="55"/>
      <c r="C1" s="55"/>
      <c r="D1" s="56"/>
    </row>
    <row r="2" spans="1:4">
      <c r="A2" s="30" t="s">
        <v>1</v>
      </c>
      <c r="B2" s="31" t="s">
        <v>0</v>
      </c>
      <c r="C2" s="31" t="s">
        <v>64</v>
      </c>
      <c r="D2" s="32" t="s">
        <v>11</v>
      </c>
    </row>
    <row r="3" spans="1:4" ht="60">
      <c r="A3" s="33" t="s">
        <v>74</v>
      </c>
      <c r="B3" s="34">
        <v>3</v>
      </c>
      <c r="C3" s="6" t="s">
        <v>20</v>
      </c>
      <c r="D3" s="36" t="s">
        <v>124</v>
      </c>
    </row>
    <row r="4" spans="1:4" ht="60">
      <c r="A4" s="33" t="s">
        <v>105</v>
      </c>
      <c r="B4" s="34">
        <v>0</v>
      </c>
      <c r="C4" s="6" t="s">
        <v>21</v>
      </c>
      <c r="D4" s="36" t="s">
        <v>143</v>
      </c>
    </row>
    <row r="5" spans="1:4" ht="75">
      <c r="A5" s="33" t="s">
        <v>110</v>
      </c>
      <c r="B5" s="34">
        <v>1</v>
      </c>
      <c r="C5" s="6" t="s">
        <v>22</v>
      </c>
      <c r="D5" s="36" t="s">
        <v>125</v>
      </c>
    </row>
    <row r="6" spans="1:4" ht="90">
      <c r="A6" s="33" t="s">
        <v>2</v>
      </c>
      <c r="B6" s="34">
        <v>1</v>
      </c>
      <c r="C6" s="6" t="s">
        <v>23</v>
      </c>
      <c r="D6" s="36" t="s">
        <v>129</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2010-10-15T16:25:58Z</dcterms:created>
  <dcterms:modified xsi:type="dcterms:W3CDTF">2011-08-19T20:07:15Z</dcterms:modified>
</cp:coreProperties>
</file>