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710" yWindow="-315"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B20" i="3"/>
  <c r="B15"/>
  <c r="B10"/>
  <c r="B4"/>
  <c r="B29" i="1"/>
  <c r="B33" s="1"/>
  <c r="B30"/>
  <c r="B31"/>
  <c r="B32"/>
  <c r="C15" i="5" s="1"/>
  <c r="B24" i="1"/>
  <c r="B23"/>
  <c r="C9" i="5"/>
  <c r="B22" i="1"/>
  <c r="B21"/>
  <c r="C7" i="5"/>
  <c r="B16" i="1"/>
  <c r="C5" i="5" s="1"/>
  <c r="B15" i="1"/>
  <c r="C4" i="5" s="1"/>
  <c r="B14" i="1"/>
  <c r="B17"/>
  <c r="C6" i="5" s="1"/>
  <c r="C14"/>
  <c r="C12"/>
  <c r="C8"/>
  <c r="C10"/>
  <c r="C3"/>
  <c r="C2"/>
  <c r="C13"/>
  <c r="B25" i="1"/>
  <c r="C11" i="5"/>
  <c r="C16" l="1"/>
  <c r="B36" i="1"/>
</calcChain>
</file>

<file path=xl/sharedStrings.xml><?xml version="1.0" encoding="utf-8"?>
<sst xmlns="http://schemas.openxmlformats.org/spreadsheetml/2006/main" count="178" uniqueCount="138">
  <si>
    <t>Score</t>
  </si>
  <si>
    <t>Category</t>
  </si>
  <si>
    <t>Topic</t>
  </si>
  <si>
    <t>B. Did the agency maximize net benefits or explain why they chose another option?</t>
  </si>
  <si>
    <t>C. Does the final rule establish measures and goals that can be used to track the regulation's results in the future?</t>
  </si>
  <si>
    <t>D. Did the agency indicate what data it will use to assess the regulation's performance in the future and establish provisions for doing so?</t>
  </si>
  <si>
    <t xml:space="preserve">A. Identify the desired outcomes:  </t>
  </si>
  <si>
    <t>Total 3</t>
  </si>
  <si>
    <t>Total 2</t>
  </si>
  <si>
    <t>A. Identify the desired outcomes.</t>
  </si>
  <si>
    <t>B. Assess evidence of market failure or other systemic problem.</t>
  </si>
  <si>
    <t>C. Assess effectiveness of alternative approaches.</t>
  </si>
  <si>
    <t>D. Costs and benefits.</t>
  </si>
  <si>
    <t>D. Was the regulatory impact analysis comprehensible to an informed layperson?</t>
  </si>
  <si>
    <t>Total 1 (Sum of A, B, C, and D)</t>
  </si>
  <si>
    <t>Regulatory Scoring</t>
  </si>
  <si>
    <t>Comments</t>
  </si>
  <si>
    <t>A</t>
  </si>
  <si>
    <t>B</t>
  </si>
  <si>
    <t>C</t>
  </si>
  <si>
    <t>D</t>
  </si>
  <si>
    <t>Total</t>
  </si>
  <si>
    <t>Comment</t>
  </si>
  <si>
    <t>1A</t>
  </si>
  <si>
    <t>1B</t>
  </si>
  <si>
    <t>1C</t>
  </si>
  <si>
    <t>1D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</si>
  <si>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</si>
  <si>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</si>
  <si>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</si>
  <si>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</si>
  <si>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</si>
  <si>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</si>
  <si>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</si>
  <si>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</si>
  <si>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</si>
  <si>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</si>
  <si>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enumerate other options to address the problem?</t>
  </si>
  <si>
    <t>Is the range of options considered narrow (e.g., some exemptions to a regulation) or broad (e.g., performance-based regulation vs. command and control, market mechanisms, nonbinding guidance, information disclosure, addressing any government failures that caused the original problem)?</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</si>
  <si>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</si>
  <si>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</si>
  <si>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</si>
  <si>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</si>
  <si>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</si>
  <si>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</si>
  <si>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approach that maximizes net benefits?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</si>
  <si>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</si>
  <si>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</si>
  <si>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</si>
  <si>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</si>
  <si>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</si>
  <si>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</si>
  <si>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</si>
  <si>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</si>
  <si>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</si>
  <si>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</si>
  <si>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2B-1</t>
  </si>
  <si>
    <t>2B-2</t>
  </si>
  <si>
    <t>2B-3</t>
  </si>
  <si>
    <t>2B-4</t>
  </si>
  <si>
    <t>2C-1</t>
  </si>
  <si>
    <t>2C-2</t>
  </si>
  <si>
    <t>2C-3</t>
  </si>
  <si>
    <t>2C-4</t>
  </si>
  <si>
    <t>2D-1</t>
  </si>
  <si>
    <t>2D-2</t>
  </si>
  <si>
    <t>2D-3</t>
  </si>
  <si>
    <t>2D-4</t>
  </si>
  <si>
    <t>2D-6</t>
  </si>
  <si>
    <t>2D-7</t>
  </si>
  <si>
    <t>2D-8</t>
  </si>
  <si>
    <t>2D-9</t>
  </si>
  <si>
    <t>2D-10</t>
  </si>
  <si>
    <t>Com. No.</t>
  </si>
  <si>
    <t>Rule title:</t>
  </si>
  <si>
    <t>Stage</t>
  </si>
  <si>
    <t>Publication Date</t>
  </si>
  <si>
    <t>Agency:</t>
  </si>
  <si>
    <t>A. How easily were the RIA and other relevant information about the regulation found online?</t>
  </si>
  <si>
    <t>C. How verifiable are the models and assumptions used in the analysis?</t>
  </si>
  <si>
    <t>B. Were the data used in the analysis easily verifiable?</t>
  </si>
  <si>
    <t>A. Does the rule or the RIA present evidence that agency used the regulatory impact analysis?</t>
  </si>
  <si>
    <t>Does the analysis adequately assess uncertainty about the outcomes?</t>
  </si>
  <si>
    <t>Does the analysis adequately assess uncertainty about the existence or size of the problem?</t>
  </si>
  <si>
    <t>Does the analysis identify and quantify incremental costs of all options considered?</t>
  </si>
  <si>
    <t>C. Does the rule establish measures and goals that can be used to track the regulation's results in the future?</t>
  </si>
  <si>
    <t>B. How verifiable are the data used in the analysis?</t>
  </si>
  <si>
    <t>A. Does the rule or the RIA present evidence that the agency used the regulatory impact analysis?</t>
  </si>
  <si>
    <t>B. Did the agency maximize net benefits or explain why it chose another option?</t>
  </si>
  <si>
    <t xml:space="preserve">Rule summary: </t>
  </si>
  <si>
    <t xml:space="preserve">RIN  </t>
  </si>
  <si>
    <t>Proposed</t>
  </si>
  <si>
    <t>Environmental Protection Agency</t>
  </si>
  <si>
    <t>Control of Emissions From New Marine Compression-Ignition Engines At or Above 30 Liters per Cylinder</t>
  </si>
  <si>
    <t>2060-AO38</t>
  </si>
  <si>
    <t>.</t>
  </si>
  <si>
    <t xml:space="preserve">There is not much uncertainty about the salience  of the problem if you accept the science. </t>
  </si>
  <si>
    <t xml:space="preserve">It identifies only the incremental costs of the option chosen. </t>
  </si>
  <si>
    <t>It models the social welfare impacts of behavioral changes on both the consumers and producers of ocean transport services .</t>
  </si>
  <si>
    <t xml:space="preserve">The analysis calculates the health improvement for various categories of citizens including by demographics and geography. </t>
  </si>
  <si>
    <t>EPA has used the empirical support used for this regulation in previous rulemakings and had it peer reviewed by its advisory boards.</t>
  </si>
  <si>
    <t>The range of options is fairly wide including speeding up compliance dates, subsidies, local regulation, and voluntary compliance but tends to see these as complements rather than substitutes.</t>
  </si>
  <si>
    <t xml:space="preserve">It includes the direct compliance costs such as for new engines and the increased costs from fuel switching from residual to distillates as well as the possible output effects of higher prices. </t>
  </si>
  <si>
    <t>The agency states that the rule is base on statutory imperatives, international maritime agreements, and technical feasibility concerns.</t>
  </si>
  <si>
    <t>Models are also extremely complex and in some cases are black boxes. However, they have been used before by EPA and are peer reviewed by EPA advisory committees. Models and assumptions are consistent with or based on cited literature or analyses, but it is not obvious to the reader that all the cited works are recent, peer-reviewed scientific publications.</t>
  </si>
  <si>
    <t>The RIA is well written and understandable especially for laypersons familiar with Clean Air Act rules. Tables, links and footnotes help significantly.  However, the RIA is somewhat longwinded.</t>
  </si>
  <si>
    <t>Mortality and morbidity improvements are the outcomes identified, which clearly affect citizens' quality of life.</t>
  </si>
  <si>
    <t>The agency discusses the reasons why the benefit estimates in particular are uncertain.  The analysis devotes a section or two regarding the uncertainty of the outcomes in addition to expressing the limits of their analysis.</t>
  </si>
  <si>
    <t>EPA does discuss that emissions are a classic negative externality and has a good discussion of why the market does not work in this case.</t>
  </si>
  <si>
    <t>The RIA enumerates alternative thresholds for specific variables in the analysis, and discusses the consideration of several alternatives: "In the course of designing our rulemaking, we investigated several alternative approaches to both the engine and fuel programs. The analysis for those alternatives is contained in the preamble, and is not duplicated in this RIA," but also gives a somewhat alternative option to address the problem as described in appendix 3B.</t>
  </si>
  <si>
    <t>It does so in a qualitative sense.</t>
  </si>
  <si>
    <t>In this case it is self evident that there is a systemic and classic market failure from the diesel fumes emitted by ocean-going vessels especially in certain large seaports.</t>
  </si>
  <si>
    <t>Evidence is presented that diesel fumes are a negative externality in emission control areas such as Long Beach and LA seaports.</t>
  </si>
  <si>
    <t xml:space="preserve">EPA is proposing emission standards for new marine diesel engines with per cylinder displacement at or above 30 liters (called Category 3 marine diesel engines) installed on U.S. vessels, under section 213 of the Clean Air Act (CAA or ‘‘the Act’’). The proposed engine standards are equivalent to the nitrogen oxides (NOX) limits recently adopted in the amendments to Annex VI to the International Convention for the Prevention of Pollution from Ships (MARPOL Annex VI) and are based on the position advanced by the United States Government as part of those international negotiations. The nearterm standards for newly-built engines would apply beginning in 2011. Longterm standards would begin in 2016 and are based on the application of highefficiency aftertreatment technology. We are also proposing a change to our diesel fuel program that would forbid the production and sale of marine fuel oil above 1,000 ppm sulfur for use in the waters within the proposed U.S. ECA and internal U.S. waters and allow for the production and sale of 1,000 ppm sulfur fuel for use in Category 3 marine vessels. </t>
  </si>
  <si>
    <t xml:space="preserve">RIA separate? </t>
  </si>
  <si>
    <t>Yes</t>
  </si>
  <si>
    <t>See Topic 1 Tab</t>
  </si>
  <si>
    <t>See Topic 2 Tab</t>
  </si>
  <si>
    <t>See Topic 3 Tab</t>
  </si>
  <si>
    <t>2060-AO38 can be found from regulations.gov using RIN and keyword search. To find the RIA on regulations.gov, search by keyword (the title). On the EPA website, the proposed regulation can be found by clicking on Laws and Regulations. They then provide various links to search engines to find the RIA.</t>
  </si>
  <si>
    <t xml:space="preserve">Its difficult to verify the data because of the complexity and amount of data used in the analysis. In particular, the benefits data are data used and developed in other rulemakings and add up to thousands of pages. However sources for most data are provided with some links and URLs.    </t>
  </si>
  <si>
    <t xml:space="preserve">It is not clear how the expected health improvements flowing from the regulation and, in particular, from the coordinated strategy that depends upon International Maritime Agreements, will be measured. </t>
  </si>
  <si>
    <t xml:space="preserve">The benefits of the regulation depend on the emission reductions of diesel particulate matter that are expected from the regulation of ocean going vessels.  However, there is no discussion of how to determine whether this particular regulation will affect particulate matter and ozone induced mortality given the many other regulations aimed at the same problem and given the difficulty of measuring health impacts of particulate matter and ozone in general.  </t>
  </si>
  <si>
    <t>Yes, it does an excellent job of explaining the economic models used and the effect of using different elasticity estimates of supply and demand on prices,</t>
  </si>
  <si>
    <t>EPA does not expect much uncertainty in the cost estimates, especially compared to the benefit estimates. The analysis presents point estimates for costs..</t>
  </si>
  <si>
    <t>The analysis presents benefit and cost estimates for only the proposed option, and thus there is no way to know whether net benefits are maximized.</t>
  </si>
  <si>
    <t xml:space="preserve">The analysis presents a cost-effectiveness analysis for the proposed option but does not present a table of the cost per ton of emissions removals for other EPA regulations also aimed at SOx, NOx, and fine particulate matter. </t>
  </si>
  <si>
    <t xml:space="preserve">The analysis shows that almost all costs would be borne by consumers of marine transport services and that these services would increase in price by about $17 per container (about 3% of shipping costs) and about $7 per day for a typical cruise passenger.  </t>
  </si>
  <si>
    <t>It does not discuss this issue, but the analysis for the coordinated strategy shows benefits far in excess of the costs.</t>
  </si>
  <si>
    <t>This is not discussed, but the RIA does contain measures that could be used to track future success.</t>
  </si>
  <si>
    <t>This is not discussed, but the RIA does contain measures and a template that could be used to perform a retrospective analysis..</t>
  </si>
  <si>
    <t>Topic 1: Openness</t>
  </si>
  <si>
    <t>Topic 2: Analysis</t>
  </si>
  <si>
    <t>Topic 3: Use</t>
  </si>
  <si>
    <t>Openness (Accessible, Verifiable, Peer-reviewed, and Comprehensible)</t>
  </si>
  <si>
    <t>Analysis (Outcomes, Costs, Systemic Problem, and Alternatives)</t>
  </si>
  <si>
    <t>Use</t>
  </si>
  <si>
    <t>It considers a baseline scenario for 2020 and 2030 taking into account other EPA regulations, economic trends and expected growth in demand for better health based on per capita income increases.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</si>
</sst>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0" fillId="0" borderId="1" xfId="0" applyBorder="1"/>
    <xf numFmtId="0" fontId="0" fillId="2" borderId="0" xfId="0" applyFill="1"/>
    <xf numFmtId="0" fontId="0" fillId="0" borderId="2" xfId="0" applyBorder="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5" fillId="4" borderId="0" xfId="0" applyFont="1" applyFill="1" applyBorder="1" applyAlignment="1">
      <alignment horizontal="left" wrapText="1"/>
    </xf>
    <xf numFmtId="0" fontId="0" fillId="0" borderId="3" xfId="0" applyFill="1" applyBorder="1"/>
    <xf numFmtId="0" fontId="0" fillId="0" borderId="0" xfId="0" applyBorder="1"/>
    <xf numFmtId="0" fontId="0" fillId="0" borderId="0" xfId="0" applyBorder="1" applyAlignment="1">
      <alignment horizontal="right"/>
    </xf>
    <xf numFmtId="14" fontId="0" fillId="0" borderId="0" xfId="0" applyNumberFormat="1"/>
    <xf numFmtId="0" fontId="1" fillId="0" borderId="0" xfId="0" applyFont="1" applyBorder="1" applyAlignment="1">
      <alignment horizontal="left"/>
    </xf>
    <xf numFmtId="0" fontId="0" fillId="0" borderId="0" xfId="0" applyFill="1"/>
    <xf numFmtId="0" fontId="1" fillId="4" borderId="1" xfId="0" applyFont="1" applyFill="1" applyBorder="1"/>
    <xf numFmtId="0" fontId="1" fillId="4" borderId="1" xfId="0" applyFont="1" applyFill="1" applyBorder="1" applyAlignment="1">
      <alignment horizontal="left"/>
    </xf>
    <xf numFmtId="0" fontId="1" fillId="4"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3" borderId="1" xfId="0" applyFont="1" applyFill="1" applyBorder="1" applyAlignment="1">
      <alignment horizontal="left"/>
    </xf>
    <xf numFmtId="0" fontId="1" fillId="3" borderId="1" xfId="0" applyFont="1" applyFill="1" applyBorder="1" applyAlignment="1">
      <alignment wrapText="1"/>
    </xf>
    <xf numFmtId="0" fontId="7" fillId="4" borderId="1" xfId="0" applyFont="1" applyFill="1" applyBorder="1" applyAlignment="1">
      <alignment wrapText="1"/>
    </xf>
    <xf numFmtId="0" fontId="5" fillId="4" borderId="1" xfId="0" applyFont="1" applyFill="1" applyBorder="1" applyAlignment="1">
      <alignment horizontal="left"/>
    </xf>
    <xf numFmtId="0" fontId="5" fillId="4" borderId="1" xfId="0" applyFont="1" applyFill="1" applyBorder="1"/>
    <xf numFmtId="0" fontId="5" fillId="4" borderId="1" xfId="0" applyFont="1" applyFill="1" applyBorder="1" applyAlignment="1">
      <alignment wrapText="1"/>
    </xf>
    <xf numFmtId="0" fontId="5" fillId="0" borderId="1" xfId="0" applyFont="1" applyBorder="1"/>
    <xf numFmtId="0" fontId="5" fillId="0" borderId="0" xfId="0" applyFont="1" applyFill="1"/>
    <xf numFmtId="0" fontId="5" fillId="4" borderId="0" xfId="0" applyFont="1" applyFill="1" applyBorder="1" applyAlignment="1">
      <alignment horizontal="left" wrapText="1"/>
    </xf>
    <xf numFmtId="0" fontId="5" fillId="4" borderId="0" xfId="0" applyFont="1" applyFill="1" applyBorder="1" applyAlignment="1">
      <alignment horizontal="left"/>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5" fillId="0" borderId="0" xfId="0" applyFont="1" applyBorder="1" applyAlignment="1">
      <alignment horizontal="justify"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36"/>
  <sheetViews>
    <sheetView tabSelected="1" workbookViewId="0">
      <selection activeCell="E4" sqref="E4"/>
    </sheetView>
  </sheetViews>
  <sheetFormatPr defaultRowHeight="12.75"/>
  <cols>
    <col min="1" max="1" width="62.5703125" style="8" customWidth="1"/>
    <col min="2" max="2" width="7.7109375" style="5" customWidth="1"/>
    <col min="3" max="16384" width="9.140625" style="5"/>
  </cols>
  <sheetData>
    <row r="1" spans="1:4">
      <c r="A1" s="49" t="s">
        <v>15</v>
      </c>
      <c r="B1" s="49"/>
      <c r="C1" s="49"/>
      <c r="D1" s="49"/>
    </row>
    <row r="2" spans="1:4">
      <c r="A2" s="10" t="s">
        <v>77</v>
      </c>
      <c r="B2" s="11"/>
      <c r="C2" s="11"/>
      <c r="D2" s="11"/>
    </row>
    <row r="3" spans="1:4">
      <c r="A3" s="12" t="s">
        <v>92</v>
      </c>
      <c r="B3" s="13"/>
      <c r="C3" s="13"/>
      <c r="D3" s="13"/>
    </row>
    <row r="4" spans="1:4">
      <c r="A4" s="10" t="s">
        <v>74</v>
      </c>
      <c r="B4" s="11"/>
      <c r="C4" s="11"/>
      <c r="D4" s="11"/>
    </row>
    <row r="5" spans="1:4" ht="12.75" customHeight="1">
      <c r="A5" s="48" t="s">
        <v>93</v>
      </c>
      <c r="B5" s="48"/>
      <c r="C5" s="48"/>
      <c r="D5" s="48"/>
    </row>
    <row r="6" spans="1:4">
      <c r="A6" s="50" t="s">
        <v>90</v>
      </c>
      <c r="B6" s="50"/>
      <c r="C6" s="50"/>
      <c r="D6" s="50"/>
    </row>
    <row r="7" spans="1:4">
      <c r="A7" s="14" t="s">
        <v>94</v>
      </c>
      <c r="B7" s="45" t="s">
        <v>114</v>
      </c>
      <c r="C7" s="45"/>
      <c r="D7" s="14" t="s">
        <v>115</v>
      </c>
    </row>
    <row r="8" spans="1:4" ht="12.75" customHeight="1">
      <c r="A8" s="10" t="s">
        <v>75</v>
      </c>
      <c r="B8" s="50" t="s">
        <v>76</v>
      </c>
      <c r="C8" s="50"/>
      <c r="D8" s="50"/>
    </row>
    <row r="9" spans="1:4">
      <c r="A9" s="14" t="s">
        <v>91</v>
      </c>
      <c r="B9" s="47">
        <v>40053</v>
      </c>
      <c r="C9" s="48"/>
      <c r="D9" s="48"/>
    </row>
    <row r="10" spans="1:4" s="9" customFormat="1">
      <c r="A10" s="15" t="s">
        <v>89</v>
      </c>
      <c r="B10" s="16"/>
      <c r="C10" s="16"/>
      <c r="D10" s="16"/>
    </row>
    <row r="11" spans="1:4" ht="146.25" customHeight="1">
      <c r="A11" s="51" t="s">
        <v>113</v>
      </c>
      <c r="B11" s="51"/>
      <c r="C11" s="51"/>
      <c r="D11" s="51"/>
    </row>
    <row r="12" spans="1:4" s="18" customFormat="1">
      <c r="A12" s="15" t="s">
        <v>131</v>
      </c>
      <c r="B12" s="17" t="s">
        <v>0</v>
      </c>
      <c r="C12" s="17" t="s">
        <v>16</v>
      </c>
      <c r="D12" s="17"/>
    </row>
    <row r="13" spans="1:4" ht="25.5">
      <c r="A13" s="19" t="s">
        <v>78</v>
      </c>
      <c r="B13" s="7">
        <v>4</v>
      </c>
      <c r="C13" s="46" t="s">
        <v>116</v>
      </c>
      <c r="D13" s="46"/>
    </row>
    <row r="14" spans="1:4">
      <c r="A14" s="19" t="s">
        <v>80</v>
      </c>
      <c r="B14" s="7">
        <f>'Topic 1 - Openness'!B4</f>
        <v>3</v>
      </c>
      <c r="C14" s="46" t="s">
        <v>116</v>
      </c>
      <c r="D14" s="46"/>
    </row>
    <row r="15" spans="1:4">
      <c r="A15" s="19" t="s">
        <v>79</v>
      </c>
      <c r="B15" s="7">
        <f>'Topic 1 - Openness'!B5</f>
        <v>4</v>
      </c>
      <c r="C15" s="46" t="s">
        <v>116</v>
      </c>
      <c r="D15" s="46"/>
    </row>
    <row r="16" spans="1:4" ht="31.5" customHeight="1">
      <c r="A16" s="19" t="s">
        <v>13</v>
      </c>
      <c r="B16" s="7">
        <f>'Topic 1 - Openness'!B6</f>
        <v>4</v>
      </c>
      <c r="C16" s="46" t="s">
        <v>116</v>
      </c>
      <c r="D16" s="46"/>
    </row>
    <row r="17" spans="1:4">
      <c r="A17" s="44" t="s">
        <v>14</v>
      </c>
      <c r="B17" s="45">
        <f>B13+B14+B15+B16</f>
        <v>15</v>
      </c>
      <c r="C17" s="20"/>
      <c r="D17" s="20"/>
    </row>
    <row r="18" spans="1:4">
      <c r="A18" s="44"/>
      <c r="B18" s="45"/>
      <c r="C18" s="20"/>
      <c r="D18" s="20"/>
    </row>
    <row r="19" spans="1:4">
      <c r="A19" s="14"/>
      <c r="B19" s="7"/>
      <c r="C19" s="7"/>
      <c r="D19" s="7"/>
    </row>
    <row r="20" spans="1:4" s="1" customFormat="1">
      <c r="A20" s="15" t="s">
        <v>132</v>
      </c>
      <c r="B20" s="17" t="s">
        <v>0</v>
      </c>
      <c r="C20" s="17" t="s">
        <v>16</v>
      </c>
      <c r="D20" s="17"/>
    </row>
    <row r="21" spans="1:4">
      <c r="A21" s="19" t="s">
        <v>9</v>
      </c>
      <c r="B21" s="7">
        <f>'Topic 2 - Analysis'!B4</f>
        <v>4</v>
      </c>
      <c r="C21" s="46" t="s">
        <v>117</v>
      </c>
      <c r="D21" s="46"/>
    </row>
    <row r="22" spans="1:4">
      <c r="A22" s="19" t="s">
        <v>10</v>
      </c>
      <c r="B22" s="7">
        <f>'Topic 2 - Analysis'!B10</f>
        <v>4</v>
      </c>
      <c r="C22" s="46" t="s">
        <v>117</v>
      </c>
      <c r="D22" s="46"/>
    </row>
    <row r="23" spans="1:4">
      <c r="A23" s="19" t="s">
        <v>11</v>
      </c>
      <c r="B23" s="7">
        <f>'Topic 2 - Analysis'!B15</f>
        <v>4</v>
      </c>
      <c r="C23" s="46" t="s">
        <v>117</v>
      </c>
      <c r="D23" s="46"/>
    </row>
    <row r="24" spans="1:4">
      <c r="A24" s="19" t="s">
        <v>12</v>
      </c>
      <c r="B24" s="7">
        <f>'Topic 2 - Analysis'!B20</f>
        <v>4</v>
      </c>
      <c r="C24" s="46" t="s">
        <v>117</v>
      </c>
      <c r="D24" s="46"/>
    </row>
    <row r="25" spans="1:4">
      <c r="A25" s="44" t="s">
        <v>8</v>
      </c>
      <c r="B25" s="45">
        <f>B21+B22+B23+B24</f>
        <v>16</v>
      </c>
      <c r="C25" s="20"/>
      <c r="D25" s="20"/>
    </row>
    <row r="26" spans="1:4">
      <c r="A26" s="44"/>
      <c r="B26" s="45"/>
      <c r="C26" s="20"/>
      <c r="D26" s="20"/>
    </row>
    <row r="27" spans="1:4">
      <c r="A27" s="14"/>
      <c r="B27" s="7"/>
      <c r="C27" s="7"/>
      <c r="D27" s="7"/>
    </row>
    <row r="28" spans="1:4" s="1" customFormat="1">
      <c r="A28" s="15" t="s">
        <v>133</v>
      </c>
      <c r="B28" s="17" t="s">
        <v>0</v>
      </c>
      <c r="C28" s="17" t="s">
        <v>16</v>
      </c>
      <c r="D28" s="17"/>
    </row>
    <row r="29" spans="1:4" ht="25.5">
      <c r="A29" s="19" t="s">
        <v>81</v>
      </c>
      <c r="B29" s="7">
        <f>'Topic 3 - Use'!B3</f>
        <v>1</v>
      </c>
      <c r="C29" s="46" t="s">
        <v>118</v>
      </c>
      <c r="D29" s="46"/>
    </row>
    <row r="30" spans="1:4" ht="25.5">
      <c r="A30" s="19" t="s">
        <v>3</v>
      </c>
      <c r="B30" s="7">
        <f>'Topic 3 - Use'!B4</f>
        <v>2</v>
      </c>
      <c r="C30" s="46" t="s">
        <v>118</v>
      </c>
      <c r="D30" s="46"/>
    </row>
    <row r="31" spans="1:4" ht="25.5">
      <c r="A31" s="19" t="s">
        <v>4</v>
      </c>
      <c r="B31" s="7">
        <f>'Topic 3 - Use'!B5</f>
        <v>1</v>
      </c>
      <c r="C31" s="46" t="s">
        <v>118</v>
      </c>
      <c r="D31" s="46"/>
    </row>
    <row r="32" spans="1:4" ht="38.25">
      <c r="A32" s="19" t="s">
        <v>5</v>
      </c>
      <c r="B32" s="7">
        <f>'Topic 3 - Use'!B6</f>
        <v>2</v>
      </c>
      <c r="C32" s="46" t="s">
        <v>118</v>
      </c>
      <c r="D32" s="46"/>
    </row>
    <row r="33" spans="1:4" ht="15.75" customHeight="1">
      <c r="A33" s="44" t="s">
        <v>7</v>
      </c>
      <c r="B33" s="45">
        <f>B29+B30+B31+B32</f>
        <v>6</v>
      </c>
      <c r="C33" s="20"/>
      <c r="D33" s="20"/>
    </row>
    <row r="34" spans="1:4">
      <c r="A34" s="44"/>
      <c r="B34" s="45"/>
      <c r="C34" s="20"/>
      <c r="D34" s="20"/>
    </row>
    <row r="36" spans="1:4">
      <c r="A36" s="10" t="s">
        <v>21</v>
      </c>
      <c r="B36" s="10">
        <f>SUM(B33+B25+B17)</f>
        <v>37</v>
      </c>
      <c r="C36" s="21"/>
      <c r="D36" s="21"/>
    </row>
  </sheetData>
  <mergeCells count="25">
    <mergeCell ref="B9:D9"/>
    <mergeCell ref="A1:D1"/>
    <mergeCell ref="A5:D5"/>
    <mergeCell ref="A6:D6"/>
    <mergeCell ref="B8:D8"/>
    <mergeCell ref="C21:D21"/>
    <mergeCell ref="A11:D11"/>
    <mergeCell ref="B7:C7"/>
    <mergeCell ref="C22:D22"/>
    <mergeCell ref="C23:D23"/>
    <mergeCell ref="C32:D32"/>
    <mergeCell ref="C24:D24"/>
    <mergeCell ref="C29:D29"/>
    <mergeCell ref="C30:D30"/>
    <mergeCell ref="C31:D31"/>
    <mergeCell ref="A25:A26"/>
    <mergeCell ref="A33:A34"/>
    <mergeCell ref="B33:B34"/>
    <mergeCell ref="B25:B26"/>
    <mergeCell ref="C13:D13"/>
    <mergeCell ref="C14:D14"/>
    <mergeCell ref="C15:D15"/>
    <mergeCell ref="A17:A18"/>
    <mergeCell ref="B17:B18"/>
    <mergeCell ref="C16:D16"/>
  </mergeCells>
  <phoneticPr fontId="2" type="noConversion"/>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D6"/>
  <sheetViews>
    <sheetView workbookViewId="0">
      <selection activeCell="G4" sqref="G4"/>
    </sheetView>
  </sheetViews>
  <sheetFormatPr defaultRowHeight="12.75"/>
  <cols>
    <col min="1" max="1" width="29.140625" style="5" customWidth="1"/>
    <col min="2" max="2" width="5.85546875" style="35" customWidth="1"/>
    <col min="3" max="3" width="9.28515625" style="35" customWidth="1"/>
    <col min="4" max="4" width="34.140625" style="8" customWidth="1"/>
    <col min="5" max="16384" width="9.140625" style="5"/>
  </cols>
  <sheetData>
    <row r="1" spans="1:4" ht="15.75">
      <c r="A1" s="52" t="s">
        <v>134</v>
      </c>
      <c r="B1" s="53"/>
      <c r="C1" s="53"/>
      <c r="D1" s="54"/>
    </row>
    <row r="2" spans="1:4">
      <c r="A2" s="28" t="s">
        <v>1</v>
      </c>
      <c r="B2" s="29" t="s">
        <v>0</v>
      </c>
      <c r="C2" s="29" t="s">
        <v>73</v>
      </c>
      <c r="D2" s="30" t="s">
        <v>22</v>
      </c>
    </row>
    <row r="3" spans="1:4" ht="114.75">
      <c r="A3" s="31" t="s">
        <v>78</v>
      </c>
      <c r="B3" s="32">
        <v>4</v>
      </c>
      <c r="C3" s="6" t="s">
        <v>23</v>
      </c>
      <c r="D3" s="33" t="s">
        <v>119</v>
      </c>
    </row>
    <row r="4" spans="1:4" ht="102">
      <c r="A4" s="31" t="s">
        <v>86</v>
      </c>
      <c r="B4" s="32">
        <v>3</v>
      </c>
      <c r="C4" s="6" t="s">
        <v>24</v>
      </c>
      <c r="D4" s="34" t="s">
        <v>120</v>
      </c>
    </row>
    <row r="5" spans="1:4" ht="127.5">
      <c r="A5" s="31" t="s">
        <v>79</v>
      </c>
      <c r="B5" s="32">
        <v>4</v>
      </c>
      <c r="C5" s="6" t="s">
        <v>25</v>
      </c>
      <c r="D5" s="34" t="s">
        <v>104</v>
      </c>
    </row>
    <row r="6" spans="1:4" ht="76.5">
      <c r="A6" s="31" t="s">
        <v>13</v>
      </c>
      <c r="B6" s="32">
        <v>4</v>
      </c>
      <c r="C6" s="6" t="s">
        <v>26</v>
      </c>
      <c r="D6" s="34" t="s">
        <v>105</v>
      </c>
    </row>
  </sheetData>
  <mergeCells count="1">
    <mergeCell ref="A1:D1"/>
  </mergeCells>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29"/>
  <sheetViews>
    <sheetView workbookViewId="0">
      <selection activeCell="E3" sqref="E3"/>
    </sheetView>
  </sheetViews>
  <sheetFormatPr defaultRowHeight="12.75"/>
  <cols>
    <col min="1" max="1" width="29" style="8" customWidth="1"/>
    <col min="2" max="2" width="7.140625" style="35" customWidth="1"/>
    <col min="3" max="3" width="9.28515625" style="5" customWidth="1"/>
    <col min="4" max="4" width="41.7109375" style="8" customWidth="1"/>
    <col min="5" max="16384" width="9.140625" style="5"/>
  </cols>
  <sheetData>
    <row r="1" spans="1:256" ht="14.25" customHeight="1">
      <c r="A1" s="55" t="s">
        <v>135</v>
      </c>
      <c r="B1" s="56"/>
      <c r="C1" s="56"/>
      <c r="D1" s="57"/>
    </row>
    <row r="2" spans="1:256">
      <c r="A2" s="28" t="s">
        <v>1</v>
      </c>
      <c r="B2" s="29" t="s">
        <v>0</v>
      </c>
      <c r="C2" s="29" t="s">
        <v>73</v>
      </c>
      <c r="D2" s="30" t="s">
        <v>22</v>
      </c>
    </row>
    <row r="3" spans="1:256">
      <c r="A3" s="34"/>
      <c r="B3" s="36"/>
      <c r="C3" s="36"/>
      <c r="D3" s="37"/>
    </row>
    <row r="4" spans="1:256" ht="30">
      <c r="A4" s="38" t="s">
        <v>6</v>
      </c>
      <c r="B4" s="39">
        <f>ROUND(AVERAGE(B5:B9),0)</f>
        <v>4</v>
      </c>
      <c r="C4" s="40"/>
      <c r="D4" s="41"/>
    </row>
    <row r="5" spans="1:256" ht="60">
      <c r="A5" s="32" t="s">
        <v>31</v>
      </c>
      <c r="B5" s="6">
        <v>5</v>
      </c>
      <c r="C5" s="42" t="s">
        <v>52</v>
      </c>
      <c r="D5" s="34" t="s">
        <v>106</v>
      </c>
    </row>
    <row r="6" spans="1:256" ht="63.75">
      <c r="A6" s="32" t="s">
        <v>32</v>
      </c>
      <c r="B6" s="6">
        <v>3</v>
      </c>
      <c r="C6" s="42" t="s">
        <v>53</v>
      </c>
      <c r="D6" s="34" t="s">
        <v>121</v>
      </c>
    </row>
    <row r="7" spans="1:256" ht="127.5">
      <c r="A7" s="32" t="s">
        <v>33</v>
      </c>
      <c r="B7" s="6">
        <v>3</v>
      </c>
      <c r="C7" s="42" t="s">
        <v>54</v>
      </c>
      <c r="D7" s="34" t="s">
        <v>122</v>
      </c>
    </row>
    <row r="8" spans="1:256" ht="45">
      <c r="A8" s="32" t="s">
        <v>34</v>
      </c>
      <c r="B8" s="6">
        <v>4</v>
      </c>
      <c r="C8" s="42" t="s">
        <v>55</v>
      </c>
      <c r="D8" s="34" t="s">
        <v>100</v>
      </c>
    </row>
    <row r="9" spans="1:256" ht="63.75">
      <c r="A9" s="32" t="s">
        <v>82</v>
      </c>
      <c r="B9" s="6">
        <v>3</v>
      </c>
      <c r="C9" s="42" t="s">
        <v>95</v>
      </c>
      <c r="D9" s="34" t="s">
        <v>107</v>
      </c>
    </row>
    <row r="10" spans="1:256" ht="45">
      <c r="A10" s="38" t="s">
        <v>49</v>
      </c>
      <c r="B10" s="39">
        <f>ROUND(AVERAGE(B11:B14),0)</f>
        <v>4</v>
      </c>
      <c r="C10" s="40"/>
      <c r="D10" s="41"/>
    </row>
    <row r="11" spans="1:256" ht="45">
      <c r="A11" s="32" t="s">
        <v>35</v>
      </c>
      <c r="B11" s="6">
        <v>4</v>
      </c>
      <c r="C11" s="42" t="s">
        <v>56</v>
      </c>
      <c r="D11" s="34" t="s">
        <v>108</v>
      </c>
    </row>
    <row r="12" spans="1:256" ht="105">
      <c r="A12" s="32" t="s">
        <v>36</v>
      </c>
      <c r="B12" s="6">
        <v>4</v>
      </c>
      <c r="C12" s="42" t="s">
        <v>57</v>
      </c>
      <c r="D12" s="34" t="s">
        <v>111</v>
      </c>
    </row>
    <row r="13" spans="1:256" ht="45">
      <c r="A13" s="32" t="s">
        <v>34</v>
      </c>
      <c r="B13" s="6">
        <v>4</v>
      </c>
      <c r="C13" s="42" t="s">
        <v>58</v>
      </c>
      <c r="D13" s="34" t="s">
        <v>112</v>
      </c>
    </row>
    <row r="14" spans="1:256" ht="75">
      <c r="A14" s="32" t="s">
        <v>83</v>
      </c>
      <c r="B14" s="6">
        <v>4</v>
      </c>
      <c r="C14" s="42" t="s">
        <v>59</v>
      </c>
      <c r="D14" s="34" t="s">
        <v>96</v>
      </c>
    </row>
    <row r="15" spans="1:256" s="3" customFormat="1" ht="30">
      <c r="A15" s="38" t="s">
        <v>50</v>
      </c>
      <c r="B15" s="39">
        <f>ROUND(AVERAGE(B16:B19),0)</f>
        <v>4</v>
      </c>
      <c r="C15" s="40"/>
      <c r="D15" s="41"/>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row>
    <row r="16" spans="1:256" ht="140.25">
      <c r="A16" s="32" t="s">
        <v>37</v>
      </c>
      <c r="B16" s="6">
        <v>4</v>
      </c>
      <c r="C16" s="42" t="s">
        <v>60</v>
      </c>
      <c r="D16" s="34" t="s">
        <v>109</v>
      </c>
    </row>
    <row r="17" spans="1:4" ht="195">
      <c r="A17" s="32" t="s">
        <v>38</v>
      </c>
      <c r="B17" s="6">
        <v>4</v>
      </c>
      <c r="C17" s="42" t="s">
        <v>61</v>
      </c>
      <c r="D17" s="34" t="s">
        <v>101</v>
      </c>
    </row>
    <row r="18" spans="1:4" ht="60">
      <c r="A18" s="32" t="s">
        <v>39</v>
      </c>
      <c r="B18" s="6">
        <v>2</v>
      </c>
      <c r="C18" s="42" t="s">
        <v>62</v>
      </c>
      <c r="D18" s="34" t="s">
        <v>110</v>
      </c>
    </row>
    <row r="19" spans="1:4" ht="105">
      <c r="A19" s="32" t="s">
        <v>40</v>
      </c>
      <c r="B19" s="6">
        <v>5</v>
      </c>
      <c r="C19" s="42" t="s">
        <v>63</v>
      </c>
      <c r="D19" s="34" t="s">
        <v>137</v>
      </c>
    </row>
    <row r="20" spans="1:4" ht="15">
      <c r="A20" s="38" t="s">
        <v>51</v>
      </c>
      <c r="B20" s="39">
        <f>ROUND(AVERAGE(B21:B29),0)</f>
        <v>4</v>
      </c>
      <c r="C20" s="40"/>
      <c r="D20" s="41"/>
    </row>
    <row r="21" spans="1:4" ht="60">
      <c r="A21" s="32" t="s">
        <v>84</v>
      </c>
      <c r="B21" s="6">
        <v>2</v>
      </c>
      <c r="C21" s="42" t="s">
        <v>64</v>
      </c>
      <c r="D21" s="34" t="s">
        <v>97</v>
      </c>
    </row>
    <row r="22" spans="1:4" ht="60">
      <c r="A22" s="32" t="s">
        <v>41</v>
      </c>
      <c r="B22" s="6">
        <v>5</v>
      </c>
      <c r="C22" s="42" t="s">
        <v>65</v>
      </c>
      <c r="D22" s="34" t="s">
        <v>102</v>
      </c>
    </row>
    <row r="23" spans="1:4" ht="60">
      <c r="A23" s="32" t="s">
        <v>42</v>
      </c>
      <c r="B23" s="6">
        <v>5</v>
      </c>
      <c r="C23" s="42" t="s">
        <v>66</v>
      </c>
      <c r="D23" s="34" t="s">
        <v>123</v>
      </c>
    </row>
    <row r="24" spans="1:4" ht="90">
      <c r="A24" s="32" t="s">
        <v>43</v>
      </c>
      <c r="B24" s="6">
        <v>5</v>
      </c>
      <c r="C24" s="42" t="s">
        <v>67</v>
      </c>
      <c r="D24" s="34" t="s">
        <v>98</v>
      </c>
    </row>
    <row r="25" spans="1:4" ht="75">
      <c r="A25" s="32" t="s">
        <v>44</v>
      </c>
      <c r="B25" s="6">
        <v>3</v>
      </c>
      <c r="C25" s="42" t="s">
        <v>68</v>
      </c>
      <c r="D25" s="34" t="s">
        <v>124</v>
      </c>
    </row>
    <row r="26" spans="1:4" ht="51">
      <c r="A26" s="32" t="s">
        <v>45</v>
      </c>
      <c r="B26" s="6">
        <v>1</v>
      </c>
      <c r="C26" s="42" t="s">
        <v>69</v>
      </c>
      <c r="D26" s="34" t="s">
        <v>125</v>
      </c>
    </row>
    <row r="27" spans="1:4" ht="63.75">
      <c r="A27" s="32" t="s">
        <v>46</v>
      </c>
      <c r="B27" s="6">
        <v>2</v>
      </c>
      <c r="C27" s="42" t="s">
        <v>70</v>
      </c>
      <c r="D27" s="34" t="s">
        <v>126</v>
      </c>
    </row>
    <row r="28" spans="1:4" ht="76.5">
      <c r="A28" s="32" t="s">
        <v>47</v>
      </c>
      <c r="B28" s="6">
        <v>4</v>
      </c>
      <c r="C28" s="42" t="s">
        <v>71</v>
      </c>
      <c r="D28" s="34" t="s">
        <v>127</v>
      </c>
    </row>
    <row r="29" spans="1:4" ht="75">
      <c r="A29" s="32" t="s">
        <v>48</v>
      </c>
      <c r="B29" s="6">
        <v>5</v>
      </c>
      <c r="C29" s="42" t="s">
        <v>72</v>
      </c>
      <c r="D29" s="34" t="s">
        <v>99</v>
      </c>
    </row>
  </sheetData>
  <mergeCells count="1">
    <mergeCell ref="A1:D1"/>
  </mergeCells>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D6"/>
  <sheetViews>
    <sheetView workbookViewId="0">
      <selection activeCell="E6" sqref="E6"/>
    </sheetView>
  </sheetViews>
  <sheetFormatPr defaultRowHeight="12.75"/>
  <cols>
    <col min="1" max="1" width="28.7109375" style="5" customWidth="1"/>
    <col min="2" max="2" width="5.85546875" style="5" customWidth="1"/>
    <col min="3" max="3" width="9.28515625" style="5" customWidth="1"/>
    <col min="4" max="4" width="40.28515625" style="8" customWidth="1"/>
    <col min="5" max="16384" width="9.140625" style="5"/>
  </cols>
  <sheetData>
    <row r="1" spans="1:4" ht="15.75">
      <c r="A1" s="52" t="s">
        <v>136</v>
      </c>
      <c r="B1" s="53"/>
      <c r="C1" s="53"/>
      <c r="D1" s="54"/>
    </row>
    <row r="2" spans="1:4">
      <c r="A2" s="28" t="s">
        <v>1</v>
      </c>
      <c r="B2" s="29" t="s">
        <v>0</v>
      </c>
      <c r="C2" s="29" t="s">
        <v>73</v>
      </c>
      <c r="D2" s="30" t="s">
        <v>22</v>
      </c>
    </row>
    <row r="3" spans="1:4" ht="60">
      <c r="A3" s="31" t="s">
        <v>87</v>
      </c>
      <c r="B3" s="32">
        <v>1</v>
      </c>
      <c r="C3" s="6" t="s">
        <v>27</v>
      </c>
      <c r="D3" s="34" t="s">
        <v>103</v>
      </c>
    </row>
    <row r="4" spans="1:4" ht="60">
      <c r="A4" s="31" t="s">
        <v>88</v>
      </c>
      <c r="B4" s="32">
        <v>2</v>
      </c>
      <c r="C4" s="6" t="s">
        <v>28</v>
      </c>
      <c r="D4" s="34" t="s">
        <v>128</v>
      </c>
    </row>
    <row r="5" spans="1:4" ht="75">
      <c r="A5" s="31" t="s">
        <v>85</v>
      </c>
      <c r="B5" s="32">
        <v>1</v>
      </c>
      <c r="C5" s="6" t="s">
        <v>29</v>
      </c>
      <c r="D5" s="34" t="s">
        <v>129</v>
      </c>
    </row>
    <row r="6" spans="1:4" ht="90">
      <c r="A6" s="31" t="s">
        <v>5</v>
      </c>
      <c r="B6" s="32">
        <v>2</v>
      </c>
      <c r="C6" s="6" t="s">
        <v>30</v>
      </c>
      <c r="D6" s="34" t="s">
        <v>130</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workbookViewId="0">
      <selection activeCell="E6" sqref="E6"/>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8" t="s">
        <v>2</v>
      </c>
      <c r="B1" s="18" t="s">
        <v>1</v>
      </c>
      <c r="C1" s="18" t="s">
        <v>0</v>
      </c>
      <c r="D1" s="1"/>
      <c r="E1" s="1"/>
      <c r="F1" s="1"/>
      <c r="G1" s="1"/>
      <c r="H1" s="1"/>
      <c r="I1" s="1"/>
      <c r="J1" s="1"/>
      <c r="K1" s="1"/>
      <c r="L1" s="1"/>
      <c r="M1" s="1"/>
      <c r="N1" s="1"/>
      <c r="O1" s="1"/>
      <c r="P1" s="1"/>
      <c r="Q1" s="1"/>
      <c r="R1" s="1"/>
      <c r="S1" s="1"/>
      <c r="T1" s="1"/>
      <c r="U1" s="1"/>
      <c r="V1" s="1"/>
      <c r="W1" s="1"/>
      <c r="X1" s="1"/>
      <c r="Y1" s="1"/>
      <c r="Z1" s="1"/>
      <c r="AA1" s="1"/>
      <c r="AB1" s="1"/>
      <c r="AC1" s="1"/>
      <c r="AD1" s="1"/>
      <c r="AE1" s="1"/>
      <c r="AF1" s="2"/>
      <c r="AG1" s="2"/>
      <c r="AH1" s="2"/>
      <c r="AI1" s="2"/>
      <c r="AJ1" s="2"/>
      <c r="AK1" s="2"/>
      <c r="AL1" s="2"/>
      <c r="AM1" s="2"/>
      <c r="AN1" s="4"/>
      <c r="AO1" s="22"/>
      <c r="AP1" s="22"/>
      <c r="AQ1" s="22"/>
      <c r="AR1" s="22"/>
    </row>
    <row r="2" spans="1:44">
      <c r="A2" s="23">
        <v>1</v>
      </c>
      <c r="B2" s="23" t="s">
        <v>17</v>
      </c>
      <c r="C2" s="24">
        <f>Scoring!B13</f>
        <v>4</v>
      </c>
      <c r="D2" s="25"/>
      <c r="E2" s="25"/>
    </row>
    <row r="3" spans="1:44">
      <c r="A3" s="23">
        <v>1</v>
      </c>
      <c r="B3" s="23" t="s">
        <v>18</v>
      </c>
      <c r="C3" s="24">
        <f>Scoring!B14</f>
        <v>3</v>
      </c>
    </row>
    <row r="4" spans="1:44">
      <c r="A4" s="23">
        <v>1</v>
      </c>
      <c r="B4" s="23" t="s">
        <v>19</v>
      </c>
      <c r="C4" s="24">
        <f>Scoring!B15</f>
        <v>4</v>
      </c>
    </row>
    <row r="5" spans="1:44">
      <c r="A5" s="23">
        <v>1</v>
      </c>
      <c r="B5" s="23" t="s">
        <v>20</v>
      </c>
      <c r="C5" s="24">
        <f>Scoring!B16</f>
        <v>4</v>
      </c>
    </row>
    <row r="6" spans="1:44">
      <c r="A6" s="18">
        <v>1</v>
      </c>
      <c r="B6" s="18" t="s">
        <v>21</v>
      </c>
      <c r="C6" s="26">
        <f>Scoring!B17</f>
        <v>15</v>
      </c>
    </row>
    <row r="7" spans="1:44">
      <c r="A7" s="23">
        <v>2</v>
      </c>
      <c r="B7" s="23" t="s">
        <v>17</v>
      </c>
      <c r="C7" s="24">
        <f>Scoring!B21</f>
        <v>4</v>
      </c>
    </row>
    <row r="8" spans="1:44">
      <c r="A8" s="23">
        <v>2</v>
      </c>
      <c r="B8" s="23" t="s">
        <v>18</v>
      </c>
      <c r="C8" s="24">
        <f>Scoring!B22</f>
        <v>4</v>
      </c>
    </row>
    <row r="9" spans="1:44">
      <c r="A9" s="23">
        <v>2</v>
      </c>
      <c r="B9" s="23" t="s">
        <v>19</v>
      </c>
      <c r="C9" s="24">
        <f>Scoring!B23</f>
        <v>4</v>
      </c>
    </row>
    <row r="10" spans="1:44">
      <c r="A10" s="23">
        <v>2</v>
      </c>
      <c r="B10" s="23" t="s">
        <v>20</v>
      </c>
      <c r="C10" s="24">
        <f>Scoring!B24</f>
        <v>4</v>
      </c>
    </row>
    <row r="11" spans="1:44">
      <c r="A11" s="18">
        <v>2</v>
      </c>
      <c r="B11" s="18" t="s">
        <v>21</v>
      </c>
      <c r="C11" s="26">
        <f>Scoring!B25</f>
        <v>16</v>
      </c>
    </row>
    <row r="12" spans="1:44">
      <c r="A12" s="23">
        <v>3</v>
      </c>
      <c r="B12" s="23" t="s">
        <v>17</v>
      </c>
      <c r="C12" s="24">
        <f>Scoring!B29</f>
        <v>1</v>
      </c>
    </row>
    <row r="13" spans="1:44">
      <c r="A13" s="23">
        <v>3</v>
      </c>
      <c r="B13" s="23" t="s">
        <v>18</v>
      </c>
      <c r="C13" s="24">
        <f>Scoring!B30</f>
        <v>2</v>
      </c>
    </row>
    <row r="14" spans="1:44">
      <c r="A14" s="23">
        <v>3</v>
      </c>
      <c r="B14" s="23" t="s">
        <v>19</v>
      </c>
      <c r="C14" s="24">
        <f>Scoring!B31</f>
        <v>1</v>
      </c>
    </row>
    <row r="15" spans="1:44">
      <c r="A15" s="23">
        <v>3</v>
      </c>
      <c r="B15" s="23" t="s">
        <v>20</v>
      </c>
      <c r="C15" s="24">
        <f>Scoring!B32</f>
        <v>2</v>
      </c>
    </row>
    <row r="16" spans="1:44">
      <c r="A16" s="18">
        <v>3</v>
      </c>
      <c r="B16" s="18" t="s">
        <v>21</v>
      </c>
      <c r="C16" s="26">
        <f>Scoring!B33</f>
        <v>6</v>
      </c>
    </row>
    <row r="17" spans="1:4">
      <c r="A17" s="23"/>
      <c r="B17" s="23"/>
      <c r="C17" s="24"/>
    </row>
    <row r="18" spans="1:4">
      <c r="A18" s="18"/>
      <c r="B18" s="18"/>
      <c r="C18" s="26"/>
      <c r="D18" s="27"/>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2010-11-02T20:41:35Z</dcterms:created>
  <dcterms:modified xsi:type="dcterms:W3CDTF">2011-08-30T13:57:54Z</dcterms:modified>
</cp:coreProperties>
</file>