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B32" i="1"/>
  <c r="B33"/>
  <c r="B36" s="1"/>
  <c r="B34"/>
  <c r="B35"/>
  <c r="B19"/>
  <c r="B18"/>
  <c r="B17"/>
  <c r="B16"/>
  <c r="B20" s="1"/>
  <c r="G2" i="5"/>
  <c r="B27" i="1"/>
  <c r="H2" i="5" l="1"/>
  <c r="I2" s="1"/>
  <c r="B24" i="1"/>
  <c r="B26"/>
  <c r="B25"/>
  <c r="F2" i="5" l="1"/>
  <c r="B28" i="1"/>
  <c r="B39" s="1"/>
</calcChain>
</file>

<file path=xl/sharedStrings.xml><?xml version="1.0" encoding="utf-8"?>
<sst xmlns="http://schemas.openxmlformats.org/spreadsheetml/2006/main" count="197" uniqueCount="162">
  <si>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</si>
  <si>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</si>
  <si>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</si>
  <si>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</si>
  <si>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</si>
  <si>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</si>
  <si>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</si>
  <si>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</si>
  <si>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</si>
  <si>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</si>
  <si>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</si>
  <si>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</si>
  <si>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</si>
  <si>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</si>
  <si>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</si>
  <si>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</si>
  <si>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</si>
  <si>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</si>
  <si>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</si>
  <si>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</si>
  <si>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</si>
  <si>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</si>
  <si>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</si>
  <si>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</si>
  <si>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</si>
  <si>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</si>
  <si>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</si>
  <si>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</si>
  <si>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</si>
  <si>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</si>
  <si>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</si>
  <si>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</si>
  <si>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2D-1</t>
  </si>
  <si>
    <t>2D-2</t>
  </si>
  <si>
    <t>2D-3</t>
  </si>
  <si>
    <t>2D-4</t>
  </si>
  <si>
    <t>2D-6</t>
  </si>
  <si>
    <t>2D-7</t>
  </si>
  <si>
    <t>2D-8</t>
  </si>
  <si>
    <t>2D-9</t>
  </si>
  <si>
    <t>2D-10</t>
  </si>
  <si>
    <t>Com. No.</t>
  </si>
  <si>
    <t>Accountability (Outcomes, Costs, Systemic Problem, and Alternatives)</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</si>
  <si>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</si>
  <si>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</si>
  <si>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</si>
  <si>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</si>
  <si>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</si>
  <si>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</si>
  <si>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</si>
  <si>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</si>
  <si>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</si>
  <si>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</si>
  <si>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Transparency</t>
  </si>
  <si>
    <t>Accountability</t>
  </si>
  <si>
    <t xml:space="preserve">Leadership </t>
  </si>
  <si>
    <t>2A1</t>
  </si>
  <si>
    <t>2A2</t>
  </si>
  <si>
    <t>2A3</t>
  </si>
  <si>
    <t>2A4</t>
  </si>
  <si>
    <t>2A5</t>
  </si>
  <si>
    <t>2B1</t>
  </si>
  <si>
    <t>2B2</t>
  </si>
  <si>
    <t>2B3</t>
  </si>
  <si>
    <t>2B4</t>
  </si>
  <si>
    <t>2C1</t>
  </si>
  <si>
    <t>2C2</t>
  </si>
  <si>
    <t>2C3</t>
  </si>
  <si>
    <t>2C4</t>
  </si>
  <si>
    <t>RIA</t>
  </si>
  <si>
    <t>separate?</t>
  </si>
  <si>
    <t>Quality (F+G)</t>
  </si>
  <si>
    <t>RIA separate?</t>
  </si>
  <si>
    <t>Total (F+G+J)</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</si>
  <si>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</si>
  <si>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</si>
  <si>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</si>
  <si>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</si>
  <si>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HHS</t>
  </si>
  <si>
    <t>0938-AP77</t>
  </si>
  <si>
    <t>Proposed</t>
  </si>
  <si>
    <t>Changes are assumed to produce the claimed effects with little or no suporting evidence.</t>
  </si>
  <si>
    <t>No reasoning is presented; this is just asserted.</t>
  </si>
  <si>
    <t>The only measure of benefits presented is anticipated cost savings. This does not really measure the big picture benefits that are supposed to accrue to beneficiaries.</t>
  </si>
  <si>
    <t>The analysis calculates increases in compliance costs for the alternatives chosen, but little else.</t>
  </si>
  <si>
    <t>HHS asks for comment on research that could be conducted to assess the program in the future, such as randomized assignment of low-income patients to plans. It establishes no goals or measures. The expected cost savings could perhaps be tracked if one could control for other factors.</t>
  </si>
  <si>
    <t>HHS collects a great deal of data and proposes to collect more. It suggests many ways the data could be used but never proposes to use the data to evaluate the effects of the proposed regulation.</t>
  </si>
  <si>
    <t>The preamble briefly argues that Medicare recipients do not always choose the optimal plan because there are too many choices of plans, some plans may not differ significantly, and they have trouble comparing plans. These might be either information problems or information processing problems.</t>
  </si>
  <si>
    <t>Revisions to the Medicare Advantage Program</t>
  </si>
  <si>
    <t>No</t>
  </si>
  <si>
    <t>Openness</t>
  </si>
  <si>
    <t>Analysis</t>
  </si>
  <si>
    <t>Use</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</si>
  <si>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</si>
  <si>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</si>
  <si>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</si>
  <si>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</si>
  <si>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Total Openness (Sum of 1-4)</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</si>
  <si>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</si>
  <si>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</si>
  <si>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</si>
  <si>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</si>
  <si>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Analysis (Sum of 5-8)</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</si>
  <si>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</si>
  <si>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</si>
  <si>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</si>
  <si>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</si>
  <si>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</si>
  <si>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Openness (Accessible, Data and Models Verifiable, and Comprehensible)</t>
  </si>
  <si>
    <t>Crirerion</t>
  </si>
  <si>
    <t>1. How easily were the RIA , the proposed rule, and any supplementary materials found online?</t>
  </si>
  <si>
    <t>4. Was the analysis comprehensible to an informed layperson?</t>
  </si>
  <si>
    <t>Criterion</t>
  </si>
  <si>
    <t xml:space="preserve">5. How well does the analysis identify the desired outcomes and demonstrate that the regulation will achieve them? </t>
  </si>
  <si>
    <t>5A</t>
  </si>
  <si>
    <t>5B</t>
  </si>
  <si>
    <t>5C</t>
  </si>
  <si>
    <t>5D</t>
  </si>
  <si>
    <t>5E</t>
  </si>
  <si>
    <t>6A</t>
  </si>
  <si>
    <t>6B</t>
  </si>
  <si>
    <t>6C</t>
  </si>
  <si>
    <t>6D</t>
  </si>
  <si>
    <t>7A</t>
  </si>
  <si>
    <t>7B</t>
  </si>
  <si>
    <t>7C</t>
  </si>
  <si>
    <t>7D</t>
  </si>
  <si>
    <t>8A</t>
  </si>
  <si>
    <t>8B</t>
  </si>
  <si>
    <t>8C</t>
  </si>
  <si>
    <t>8D</t>
  </si>
  <si>
    <t>8E</t>
  </si>
  <si>
    <t>8F</t>
  </si>
  <si>
    <t>8G</t>
  </si>
  <si>
    <t>8H</t>
  </si>
  <si>
    <t>8I</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</si>
  <si>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</si>
  <si>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</si>
  <si>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</si>
  <si>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It is not clear how the estimates were made. Numerous statements that "experience with the program has shown" something without further elaboration or discussion of data. Many inputs used in cost calculations are just asserted. Wage rates are vaguely sourced to "Labor Department data."</t>
  </si>
  <si>
    <t xml:space="preserve">The preamble lists eight goals which are all activity- or process-oriented. The overall goal seems to be to get Medicare beneficiaries who choose Medicare Advantage and/or prescription drug coverage into plans that offer the best services at the lowest cost by improving the choices and information available to them and removing "poor performers" from the program. </t>
  </si>
  <si>
    <t>Two studies are cited, but not discussed in great enough detail to show their specific empirical findings. The need for improvement is simply asserted.</t>
  </si>
  <si>
    <t>The reader really cannot tell how the decisions were made. The RIA appears to have been done after the decisions were made, not as an input into the decisions.</t>
  </si>
  <si>
    <t>The rule proposes revisions to the Medicare Advantage (MA) program
(Part C) and prescription drug benefit program (Part D) based on continued experience in the administration of the Part C and D programs. The proposed revisions clarify various program participation requirements; specify changes to strengthen beneficiary protections; ensure that plan offerings to beneficiaries include meaningful differences; improve plan payment rules and processes; and implement new policy such as a Part D formulary policy.</t>
  </si>
  <si>
    <t>The link to proposed rule containing the RIA is five clicks from the home page. Click on "regulations" (intuitive). The rest is unintuitive: click on "other regulations," expand the "detail" list, click on "CMS regulations," and then click on "quarterly provider updates–regulations" and select the update list from the period covering the date of the regulation. It can also be found on regulations.gov using the RIN.</t>
  </si>
  <si>
    <t>The reader has to take most of the results on faith. The preamble cites one study for the Kaiser Foundation and another presented at a health research meeting in support of the claim that there are too many different plans and some have no meaningful differences. Monetized savings are simply asserted, with no explanation of how they were calculated.</t>
  </si>
  <si>
    <t xml:space="preserve">Both the preamble and the specific RIA section have a large number of program-specific acronyms that will be unfamiliar to non-specialists. The text is fairly turgid. Since the RIA simply presents benefit figures with no explanation, it is impossible to understand how HHS reached these results. Explanation of cost calculations is clearer. </t>
  </si>
  <si>
    <t>For compliance-oriented goals, the RIA asserts that requiring such-and-such will lead to improved compliance or information. Neither the preamble nor the RIA spends much time outlining a theory of how the proposed changes will affect the big-picture goal of getting recipients a better mix of real choices.</t>
  </si>
  <si>
    <t>There is no acknowledgement of uncertainty.</t>
  </si>
  <si>
    <t>For many major regulatory changes, HHS considered one other option—either no action or some small variation on the regulatory approach, such as adding contract termination reasons to an existing list rather than eliminating the list because it does not cover all reasons.</t>
  </si>
  <si>
    <t>Alternatives considered are small tweaks on the basic regulatory approach.</t>
  </si>
  <si>
    <t xml:space="preserve">Alternatives are rejected with a few sentences of perfunctory discussion. </t>
  </si>
  <si>
    <t>The baseline is not well explained—completely unknown for the benefits (cost savings). Presumably it is current conditions?</t>
  </si>
  <si>
    <t>The RIA reports estimated administrative cost increases due to compliance costs.</t>
  </si>
  <si>
    <t>The RIA calculates that the cost per enrollee will be less than $10 per year.</t>
  </si>
  <si>
    <t>The analysis does not consider whether plans or enrollees will alter their behavior in ways that create additional costs.</t>
  </si>
  <si>
    <t>The only costs and benefits calculated are for the chosen alternatives. Net benefits can not be calculated unless the big picture benefits are measured much more broadly.</t>
  </si>
  <si>
    <t>This is not assessed, and the very incomplete calculation of benefits makes this impossible.</t>
  </si>
  <si>
    <t>The analysis states that the costs will be borne by the federal government and enrollees but does not break the cost down between these two. HHS expects that the new regulatory requirements will lead to higher bid prices from providers, and so the costs will ultimately be paid by the federal government and enrollees.</t>
  </si>
  <si>
    <t>The RIA claims there are some cost savings. It is not clear if these all accrue to the federal government or partially to enrollees. There is no discussion of the incidence of any other outcomes.</t>
  </si>
  <si>
    <t>The RIA calculates a net fiscal effect, but non-monetary benefits to enrollees asserted in the preamble were never calculated.  Thus, there is no calculation of net benefits. Net fiscal effect is calculated only for the chosen alternative, not for any other alternative.</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</si>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</sst>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0" borderId="2" xfId="0" applyBorder="1"/>
    <xf numFmtId="0" fontId="0" fillId="2" borderId="0" xfId="0" applyFill="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5" fillId="4" borderId="0" xfId="0" applyFont="1" applyFill="1" applyBorder="1" applyAlignment="1">
      <alignment horizontal="left"/>
    </xf>
    <xf numFmtId="14" fontId="5" fillId="0" borderId="0" xfId="0" applyNumberFormat="1" applyFont="1" applyBorder="1" applyAlignment="1">
      <alignment horizontal="left" wrapText="1"/>
    </xf>
    <xf numFmtId="0" fontId="3" fillId="0" borderId="0" xfId="1" applyFont="1" applyBorder="1" applyAlignment="1" applyProtection="1">
      <alignment horizontal="left"/>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1" sqref="E1"/>
    </sheetView>
  </sheetViews>
  <sheetFormatPr defaultRowHeight="12.75"/>
  <cols>
    <col min="1" max="1" width="62.5703125" style="23" customWidth="1"/>
    <col min="2" max="2" width="7.7109375" style="12" customWidth="1"/>
    <col min="3" max="4" width="9.140625" style="12"/>
    <col min="5" max="5" width="9.140625" style="11"/>
    <col min="6" max="256" width="9.140625" style="12"/>
    <col min="257" max="16384" width="9.140625" style="5"/>
  </cols>
  <sheetData>
    <row r="1" spans="1:256">
      <c r="A1" s="48" t="s">
        <v>1</v>
      </c>
      <c r="B1" s="48"/>
      <c r="C1" s="48"/>
      <c r="D1" s="48"/>
    </row>
    <row r="2" spans="1:256">
      <c r="A2" s="13" t="s">
        <v>47</v>
      </c>
      <c r="B2" s="14"/>
      <c r="C2" s="14"/>
      <c r="D2" s="14"/>
    </row>
    <row r="3" spans="1:256">
      <c r="A3" s="15" t="s">
        <v>78</v>
      </c>
      <c r="B3" s="16"/>
      <c r="C3" s="16"/>
      <c r="D3" s="16"/>
    </row>
    <row r="4" spans="1:256">
      <c r="A4" s="13" t="s">
        <v>43</v>
      </c>
      <c r="B4" s="14"/>
      <c r="C4" s="14"/>
      <c r="D4" s="14"/>
    </row>
    <row r="5" spans="1:256">
      <c r="A5" s="49" t="s">
        <v>88</v>
      </c>
      <c r="B5" s="49"/>
      <c r="C5" s="49"/>
      <c r="D5" s="49"/>
    </row>
    <row r="6" spans="1:256">
      <c r="A6" s="50" t="s">
        <v>44</v>
      </c>
      <c r="B6" s="50"/>
      <c r="C6" s="50"/>
      <c r="D6" s="50"/>
    </row>
    <row r="7" spans="1:256">
      <c r="A7" s="17" t="s">
        <v>79</v>
      </c>
      <c r="B7" s="51" t="s">
        <v>69</v>
      </c>
      <c r="C7" s="51" t="s">
        <v>70</v>
      </c>
      <c r="D7" s="17" t="s">
        <v>89</v>
      </c>
    </row>
    <row r="8" spans="1:256" ht="12.75" customHeight="1">
      <c r="A8" s="13" t="s">
        <v>45</v>
      </c>
      <c r="B8" s="50" t="s">
        <v>46</v>
      </c>
      <c r="C8" s="50"/>
      <c r="D8" s="50"/>
    </row>
    <row r="9" spans="1:256">
      <c r="A9" s="17" t="s">
        <v>80</v>
      </c>
      <c r="B9" s="52">
        <v>40108</v>
      </c>
      <c r="C9" s="49"/>
      <c r="D9" s="49"/>
    </row>
    <row r="10" spans="1:256">
      <c r="A10" s="18" t="s">
        <v>2</v>
      </c>
      <c r="B10" s="19"/>
      <c r="C10" s="19"/>
      <c r="D10" s="19"/>
    </row>
    <row r="11" spans="1:256" ht="12.75" customHeight="1">
      <c r="A11" s="46" t="s">
        <v>143</v>
      </c>
      <c r="B11" s="46"/>
      <c r="C11" s="46"/>
      <c r="D11" s="46"/>
    </row>
    <row r="12" spans="1:256">
      <c r="A12" s="46"/>
      <c r="B12" s="46"/>
      <c r="C12" s="46"/>
      <c r="D12" s="46"/>
    </row>
    <row r="13" spans="1:256">
      <c r="A13" s="46"/>
      <c r="B13" s="46"/>
      <c r="C13" s="46"/>
      <c r="D13" s="46"/>
    </row>
    <row r="14" spans="1:256" ht="30" customHeight="1">
      <c r="A14" s="46"/>
      <c r="B14" s="46"/>
      <c r="C14" s="46"/>
      <c r="D14" s="46"/>
    </row>
    <row r="15" spans="1:256" s="1" customFormat="1">
      <c r="A15" s="18" t="s">
        <v>90</v>
      </c>
      <c r="B15" s="20" t="s">
        <v>0</v>
      </c>
      <c r="C15" s="20" t="s">
        <v>3</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5.5">
      <c r="A16" s="23" t="s">
        <v>93</v>
      </c>
      <c r="B16" s="7">
        <f>'Topic 1 - Openness'!B3</f>
        <v>4</v>
      </c>
      <c r="C16" s="53" t="s">
        <v>5</v>
      </c>
      <c r="D16" s="53"/>
    </row>
    <row r="17" spans="1:256">
      <c r="A17" s="23" t="s">
        <v>94</v>
      </c>
      <c r="B17" s="7">
        <f>'Topic 1 - Openness'!B4</f>
        <v>1</v>
      </c>
      <c r="C17" s="53" t="s">
        <v>6</v>
      </c>
      <c r="D17" s="53"/>
    </row>
    <row r="18" spans="1:256">
      <c r="A18" s="23" t="s">
        <v>95</v>
      </c>
      <c r="B18" s="7">
        <f>'Topic 1 - Openness'!B5</f>
        <v>2</v>
      </c>
      <c r="C18" s="53" t="s">
        <v>7</v>
      </c>
      <c r="D18" s="53"/>
    </row>
    <row r="19" spans="1:256" ht="31.5" customHeight="1">
      <c r="A19" s="23" t="s">
        <v>96</v>
      </c>
      <c r="B19" s="7">
        <f>'Topic 1 - Openness'!B6</f>
        <v>2</v>
      </c>
      <c r="C19" s="53" t="s">
        <v>8</v>
      </c>
      <c r="D19" s="53"/>
    </row>
    <row r="20" spans="1:256">
      <c r="A20" s="47" t="s">
        <v>97</v>
      </c>
      <c r="B20" s="51">
        <f>B16+B17+B18+B19</f>
        <v>9</v>
      </c>
      <c r="C20" s="24"/>
      <c r="D20" s="24"/>
    </row>
    <row r="21" spans="1:256">
      <c r="A21" s="47"/>
      <c r="B21" s="51"/>
      <c r="C21" s="24"/>
      <c r="D21" s="24"/>
    </row>
    <row r="22" spans="1:256">
      <c r="A22" s="17"/>
      <c r="B22" s="7"/>
      <c r="C22" s="7"/>
      <c r="D22" s="7"/>
    </row>
    <row r="23" spans="1:256" s="1" customFormat="1">
      <c r="A23" s="18" t="s">
        <v>91</v>
      </c>
      <c r="B23" s="20" t="s">
        <v>0</v>
      </c>
      <c r="C23" s="20" t="s">
        <v>3</v>
      </c>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5.5">
      <c r="A24" s="23" t="s">
        <v>98</v>
      </c>
      <c r="B24" s="7">
        <f>'Topic 2 - Analysis'!B4</f>
        <v>1</v>
      </c>
      <c r="C24" s="53" t="s">
        <v>9</v>
      </c>
      <c r="D24" s="53"/>
    </row>
    <row r="25" spans="1:256" ht="38.25">
      <c r="A25" s="23" t="s">
        <v>99</v>
      </c>
      <c r="B25" s="7">
        <f>'Topic 2 - Analysis'!B10</f>
        <v>1</v>
      </c>
      <c r="C25" s="53" t="s">
        <v>10</v>
      </c>
      <c r="D25" s="53"/>
    </row>
    <row r="26" spans="1:256" ht="25.5">
      <c r="A26" s="23" t="s">
        <v>100</v>
      </c>
      <c r="B26" s="7">
        <f>'Topic 2 - Analysis'!B15</f>
        <v>1</v>
      </c>
      <c r="C26" s="53" t="s">
        <v>11</v>
      </c>
      <c r="D26" s="53"/>
    </row>
    <row r="27" spans="1:256">
      <c r="A27" s="23" t="s">
        <v>101</v>
      </c>
      <c r="B27" s="7">
        <f>'Topic 2 - Analysis'!B20</f>
        <v>1</v>
      </c>
      <c r="C27" s="53" t="s">
        <v>12</v>
      </c>
      <c r="D27" s="53"/>
    </row>
    <row r="28" spans="1:256">
      <c r="A28" s="47" t="s">
        <v>102</v>
      </c>
      <c r="B28" s="51">
        <f>B24+B25+B26+B27</f>
        <v>4</v>
      </c>
      <c r="C28" s="24"/>
      <c r="D28" s="24"/>
    </row>
    <row r="29" spans="1:256">
      <c r="A29" s="47"/>
      <c r="B29" s="51"/>
      <c r="C29" s="24"/>
      <c r="D29" s="24"/>
    </row>
    <row r="30" spans="1:256">
      <c r="A30" s="17"/>
      <c r="B30" s="7"/>
      <c r="C30" s="7"/>
      <c r="D30" s="7"/>
    </row>
    <row r="31" spans="1:256" s="1" customFormat="1">
      <c r="A31" s="18" t="s">
        <v>92</v>
      </c>
      <c r="B31" s="20" t="s">
        <v>0</v>
      </c>
      <c r="C31" s="20" t="s">
        <v>3</v>
      </c>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ht="25.5">
      <c r="A32" s="23" t="s">
        <v>103</v>
      </c>
      <c r="B32" s="7">
        <f>'Topic 3 - Use'!B3</f>
        <v>1</v>
      </c>
      <c r="C32" s="53" t="s">
        <v>13</v>
      </c>
      <c r="D32" s="53"/>
    </row>
    <row r="33" spans="1:4" ht="25.5">
      <c r="A33" s="23" t="s">
        <v>104</v>
      </c>
      <c r="B33" s="7">
        <f>'Topic 3 - Use'!B4</f>
        <v>1</v>
      </c>
      <c r="C33" s="53" t="s">
        <v>14</v>
      </c>
      <c r="D33" s="53"/>
    </row>
    <row r="34" spans="1:4" ht="25.5">
      <c r="A34" s="23" t="s">
        <v>105</v>
      </c>
      <c r="B34" s="7">
        <f>'Topic 3 - Use'!B5</f>
        <v>2</v>
      </c>
      <c r="C34" s="53" t="s">
        <v>15</v>
      </c>
      <c r="D34" s="53"/>
    </row>
    <row r="35" spans="1:4" ht="38.25">
      <c r="A35" s="23" t="s">
        <v>106</v>
      </c>
      <c r="B35" s="7">
        <f>'Topic 3 - Use'!B6</f>
        <v>1</v>
      </c>
      <c r="C35" s="53" t="s">
        <v>16</v>
      </c>
      <c r="D35" s="53"/>
    </row>
    <row r="36" spans="1:4" ht="15.75" customHeight="1">
      <c r="A36" s="47" t="s">
        <v>107</v>
      </c>
      <c r="B36" s="51">
        <f>B32+B33+B34+B35</f>
        <v>5</v>
      </c>
      <c r="C36" s="24"/>
      <c r="D36" s="24"/>
    </row>
    <row r="37" spans="1:4">
      <c r="A37" s="47"/>
      <c r="B37" s="51"/>
      <c r="C37" s="24"/>
      <c r="D37" s="24"/>
    </row>
    <row r="39" spans="1:4">
      <c r="A39" s="18" t="s">
        <v>161</v>
      </c>
      <c r="B39" s="20">
        <f>SUM(B20+B28+B36)</f>
        <v>18</v>
      </c>
      <c r="C39" s="25"/>
      <c r="D39" s="25"/>
    </row>
  </sheetData>
  <mergeCells count="25">
    <mergeCell ref="C27:D27"/>
    <mergeCell ref="C32:D32"/>
    <mergeCell ref="C25:D25"/>
    <mergeCell ref="C26:D26"/>
    <mergeCell ref="C17:D17"/>
    <mergeCell ref="C18:D18"/>
    <mergeCell ref="C19:D19"/>
    <mergeCell ref="C24:D24"/>
    <mergeCell ref="A28:A29"/>
    <mergeCell ref="A36:A37"/>
    <mergeCell ref="B36:B37"/>
    <mergeCell ref="B28:B29"/>
    <mergeCell ref="C35:D35"/>
    <mergeCell ref="C33:D33"/>
    <mergeCell ref="C34:D34"/>
    <mergeCell ref="A11:D14"/>
    <mergeCell ref="A20:A21"/>
    <mergeCell ref="A1:D1"/>
    <mergeCell ref="A5:D5"/>
    <mergeCell ref="A6:D6"/>
    <mergeCell ref="B8:D8"/>
    <mergeCell ref="B7:C7"/>
    <mergeCell ref="B9:D9"/>
    <mergeCell ref="B20:B21"/>
    <mergeCell ref="C16:D1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IV6"/>
  <sheetViews>
    <sheetView workbookViewId="0">
      <selection activeCell="D3" sqref="D3"/>
    </sheetView>
  </sheetViews>
  <sheetFormatPr defaultRowHeight="12.75"/>
  <cols>
    <col min="1" max="1" width="29.140625" style="5" customWidth="1"/>
    <col min="2" max="2" width="5.85546875" style="37" customWidth="1"/>
    <col min="3" max="3" width="9.28515625" style="37" customWidth="1"/>
    <col min="4" max="4" width="31.5703125" style="8" customWidth="1"/>
    <col min="5" max="256" width="9.140625" style="5"/>
  </cols>
  <sheetData>
    <row r="1" spans="1:4" ht="15.75">
      <c r="A1" s="54" t="s">
        <v>108</v>
      </c>
      <c r="B1" s="55"/>
      <c r="C1" s="55"/>
      <c r="D1" s="56"/>
    </row>
    <row r="2" spans="1:4">
      <c r="A2" s="30" t="s">
        <v>109</v>
      </c>
      <c r="B2" s="31" t="s">
        <v>0</v>
      </c>
      <c r="C2" s="31" t="s">
        <v>41</v>
      </c>
      <c r="D2" s="32" t="s">
        <v>4</v>
      </c>
    </row>
    <row r="3" spans="1:4" ht="165.75">
      <c r="A3" s="33" t="s">
        <v>110</v>
      </c>
      <c r="B3" s="34">
        <v>4</v>
      </c>
      <c r="C3" s="6">
        <v>1</v>
      </c>
      <c r="D3" s="35" t="s">
        <v>144</v>
      </c>
    </row>
    <row r="4" spans="1:4" ht="114.75">
      <c r="A4" s="33" t="s">
        <v>94</v>
      </c>
      <c r="B4" s="34">
        <v>1</v>
      </c>
      <c r="C4" s="6">
        <v>2</v>
      </c>
      <c r="D4" s="36" t="s">
        <v>139</v>
      </c>
    </row>
    <row r="5" spans="1:4" ht="140.25">
      <c r="A5" s="33" t="s">
        <v>95</v>
      </c>
      <c r="B5" s="34">
        <v>2</v>
      </c>
      <c r="C5" s="6">
        <v>3</v>
      </c>
      <c r="D5" s="36" t="s">
        <v>145</v>
      </c>
    </row>
    <row r="6" spans="1:4" ht="127.5">
      <c r="A6" s="33" t="s">
        <v>111</v>
      </c>
      <c r="B6" s="34">
        <v>2</v>
      </c>
      <c r="C6" s="6">
        <v>4</v>
      </c>
      <c r="D6" s="36" t="s">
        <v>146</v>
      </c>
    </row>
  </sheetData>
  <mergeCells count="1">
    <mergeCell ref="A1:D1"/>
  </mergeCells>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29"/>
  <sheetViews>
    <sheetView workbookViewId="0">
      <selection activeCell="D26" sqref="D26"/>
    </sheetView>
  </sheetViews>
  <sheetFormatPr defaultRowHeight="12.75"/>
  <cols>
    <col min="1" max="1" width="29" style="8" customWidth="1"/>
    <col min="2" max="2" width="7.140625" style="37" customWidth="1"/>
    <col min="3" max="3" width="9.28515625" style="5" customWidth="1"/>
    <col min="4" max="4" width="41.7109375" style="8" customWidth="1"/>
    <col min="5" max="256" width="9.140625" style="5"/>
  </cols>
  <sheetData>
    <row r="1" spans="1:256" ht="14.25" customHeight="1">
      <c r="A1" s="57" t="s">
        <v>42</v>
      </c>
      <c r="B1" s="58"/>
      <c r="C1" s="58"/>
      <c r="D1" s="59"/>
    </row>
    <row r="2" spans="1:256">
      <c r="A2" s="30" t="s">
        <v>112</v>
      </c>
      <c r="B2" s="31" t="s">
        <v>0</v>
      </c>
      <c r="C2" s="31" t="s">
        <v>41</v>
      </c>
      <c r="D2" s="32" t="s">
        <v>4</v>
      </c>
    </row>
    <row r="3" spans="1:256">
      <c r="A3" s="36"/>
      <c r="B3" s="38"/>
      <c r="C3" s="38"/>
      <c r="D3" s="39"/>
    </row>
    <row r="4" spans="1:256" ht="90">
      <c r="A4" s="40" t="s">
        <v>113</v>
      </c>
      <c r="B4" s="41">
        <f>ROUND(AVERAGE(B5:B9),0)</f>
        <v>1</v>
      </c>
      <c r="C4" s="42"/>
      <c r="D4" s="43"/>
    </row>
    <row r="5" spans="1:256" ht="102">
      <c r="A5" s="34" t="s">
        <v>17</v>
      </c>
      <c r="B5" s="6">
        <v>2</v>
      </c>
      <c r="C5" s="44" t="s">
        <v>114</v>
      </c>
      <c r="D5" s="36" t="s">
        <v>140</v>
      </c>
    </row>
    <row r="6" spans="1:256" ht="51">
      <c r="A6" s="34" t="s">
        <v>18</v>
      </c>
      <c r="B6" s="6">
        <v>1</v>
      </c>
      <c r="C6" s="44" t="s">
        <v>115</v>
      </c>
      <c r="D6" s="36" t="s">
        <v>83</v>
      </c>
    </row>
    <row r="7" spans="1:256" ht="89.25">
      <c r="A7" s="34" t="s">
        <v>19</v>
      </c>
      <c r="B7" s="6">
        <v>1</v>
      </c>
      <c r="C7" s="44" t="s">
        <v>116</v>
      </c>
      <c r="D7" s="36" t="s">
        <v>147</v>
      </c>
    </row>
    <row r="8" spans="1:256" ht="45">
      <c r="A8" s="34" t="s">
        <v>20</v>
      </c>
      <c r="B8" s="6">
        <v>1</v>
      </c>
      <c r="C8" s="44" t="s">
        <v>117</v>
      </c>
      <c r="D8" s="36" t="s">
        <v>81</v>
      </c>
    </row>
    <row r="9" spans="1:256" ht="60">
      <c r="A9" s="34" t="s">
        <v>48</v>
      </c>
      <c r="B9" s="6">
        <v>0</v>
      </c>
      <c r="C9" s="44" t="s">
        <v>118</v>
      </c>
      <c r="D9" s="36" t="s">
        <v>148</v>
      </c>
    </row>
    <row r="10" spans="1:256" ht="105">
      <c r="A10" s="40" t="s">
        <v>99</v>
      </c>
      <c r="B10" s="41">
        <f>ROUND(AVERAGE(B11:B14),0)</f>
        <v>1</v>
      </c>
      <c r="C10" s="42"/>
      <c r="D10" s="43"/>
    </row>
    <row r="11" spans="1:256" ht="89.25">
      <c r="A11" s="34" t="s">
        <v>21</v>
      </c>
      <c r="B11" s="6">
        <v>2</v>
      </c>
      <c r="C11" s="44" t="s">
        <v>119</v>
      </c>
      <c r="D11" s="36" t="s">
        <v>87</v>
      </c>
    </row>
    <row r="12" spans="1:256" ht="105">
      <c r="A12" s="34" t="s">
        <v>22</v>
      </c>
      <c r="B12" s="6">
        <v>1</v>
      </c>
      <c r="C12" s="44" t="s">
        <v>120</v>
      </c>
      <c r="D12" s="36" t="s">
        <v>82</v>
      </c>
    </row>
    <row r="13" spans="1:256" ht="51">
      <c r="A13" s="34" t="s">
        <v>20</v>
      </c>
      <c r="B13" s="6">
        <v>2</v>
      </c>
      <c r="C13" s="44" t="s">
        <v>121</v>
      </c>
      <c r="D13" s="36" t="s">
        <v>141</v>
      </c>
    </row>
    <row r="14" spans="1:256" ht="75">
      <c r="A14" s="34" t="s">
        <v>49</v>
      </c>
      <c r="B14" s="6">
        <v>0</v>
      </c>
      <c r="C14" s="44" t="s">
        <v>122</v>
      </c>
      <c r="D14" s="36" t="s">
        <v>148</v>
      </c>
    </row>
    <row r="15" spans="1:256" s="3" customFormat="1" ht="60">
      <c r="A15" s="40" t="s">
        <v>100</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89.25">
      <c r="A16" s="34" t="s">
        <v>74</v>
      </c>
      <c r="B16" s="6">
        <v>2</v>
      </c>
      <c r="C16" s="44" t="s">
        <v>123</v>
      </c>
      <c r="D16" s="36" t="s">
        <v>149</v>
      </c>
    </row>
    <row r="17" spans="1:4" ht="195">
      <c r="A17" s="34" t="s">
        <v>75</v>
      </c>
      <c r="B17" s="6">
        <v>1</v>
      </c>
      <c r="C17" s="44" t="s">
        <v>124</v>
      </c>
      <c r="D17" s="36" t="s">
        <v>150</v>
      </c>
    </row>
    <row r="18" spans="1:4" ht="60">
      <c r="A18" s="34" t="s">
        <v>23</v>
      </c>
      <c r="B18" s="6">
        <v>1</v>
      </c>
      <c r="C18" s="44" t="s">
        <v>125</v>
      </c>
      <c r="D18" s="36" t="s">
        <v>151</v>
      </c>
    </row>
    <row r="19" spans="1:4" ht="105">
      <c r="A19" s="34" t="s">
        <v>24</v>
      </c>
      <c r="B19" s="6">
        <v>1</v>
      </c>
      <c r="C19" s="44" t="s">
        <v>126</v>
      </c>
      <c r="D19" s="36" t="s">
        <v>152</v>
      </c>
    </row>
    <row r="20" spans="1:4" ht="45">
      <c r="A20" s="40" t="s">
        <v>101</v>
      </c>
      <c r="B20" s="41">
        <f>ROUND(AVERAGE(B21:B29),0)</f>
        <v>1</v>
      </c>
      <c r="C20" s="42"/>
      <c r="D20" s="43"/>
    </row>
    <row r="21" spans="1:4" ht="60">
      <c r="A21" s="34" t="s">
        <v>76</v>
      </c>
      <c r="B21" s="6">
        <v>1</v>
      </c>
      <c r="C21" s="44" t="s">
        <v>127</v>
      </c>
      <c r="D21" s="36" t="s">
        <v>84</v>
      </c>
    </row>
    <row r="22" spans="1:4" ht="60">
      <c r="A22" s="34" t="s">
        <v>25</v>
      </c>
      <c r="B22" s="6">
        <v>2</v>
      </c>
      <c r="C22" s="44" t="s">
        <v>128</v>
      </c>
      <c r="D22" s="36" t="s">
        <v>153</v>
      </c>
    </row>
    <row r="23" spans="1:4" ht="60">
      <c r="A23" s="34" t="s">
        <v>26</v>
      </c>
      <c r="B23" s="6">
        <v>3</v>
      </c>
      <c r="C23" s="44" t="s">
        <v>129</v>
      </c>
      <c r="D23" s="36" t="s">
        <v>154</v>
      </c>
    </row>
    <row r="24" spans="1:4" ht="90">
      <c r="A24" s="34" t="s">
        <v>27</v>
      </c>
      <c r="B24" s="6">
        <v>1</v>
      </c>
      <c r="C24" s="44" t="s">
        <v>130</v>
      </c>
      <c r="D24" s="36" t="s">
        <v>155</v>
      </c>
    </row>
    <row r="25" spans="1:4" ht="75">
      <c r="A25" s="34" t="s">
        <v>28</v>
      </c>
      <c r="B25" s="6">
        <v>0</v>
      </c>
      <c r="C25" s="44" t="s">
        <v>131</v>
      </c>
      <c r="D25" s="36" t="s">
        <v>148</v>
      </c>
    </row>
    <row r="26" spans="1:4" ht="51">
      <c r="A26" s="34" t="s">
        <v>77</v>
      </c>
      <c r="B26" s="6">
        <v>0</v>
      </c>
      <c r="C26" s="44" t="s">
        <v>132</v>
      </c>
      <c r="D26" s="36" t="s">
        <v>156</v>
      </c>
    </row>
    <row r="27" spans="1:4" ht="60">
      <c r="A27" s="34" t="s">
        <v>29</v>
      </c>
      <c r="B27" s="6">
        <v>0</v>
      </c>
      <c r="C27" s="44" t="s">
        <v>133</v>
      </c>
      <c r="D27" s="36" t="s">
        <v>157</v>
      </c>
    </row>
    <row r="28" spans="1:4" ht="89.25">
      <c r="A28" s="34" t="s">
        <v>30</v>
      </c>
      <c r="B28" s="6">
        <v>3</v>
      </c>
      <c r="C28" s="44" t="s">
        <v>134</v>
      </c>
      <c r="D28" s="36" t="s">
        <v>158</v>
      </c>
    </row>
    <row r="29" spans="1:4" ht="75">
      <c r="A29" s="34" t="s">
        <v>31</v>
      </c>
      <c r="B29" s="6">
        <v>1</v>
      </c>
      <c r="C29" s="44" t="s">
        <v>135</v>
      </c>
      <c r="D29" s="36" t="s">
        <v>159</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6"/>
  <sheetViews>
    <sheetView workbookViewId="0">
      <selection activeCell="G4" sqref="G4"/>
    </sheetView>
  </sheetViews>
  <sheetFormatPr defaultRowHeight="12.75"/>
  <cols>
    <col min="1" max="1" width="28.7109375" style="5" customWidth="1"/>
    <col min="2" max="2" width="5.85546875" style="5" customWidth="1"/>
    <col min="3" max="3" width="9.28515625" style="5" customWidth="1"/>
    <col min="4" max="4" width="40.28515625" style="8" customWidth="1"/>
    <col min="5" max="256" width="9.140625" style="5"/>
  </cols>
  <sheetData>
    <row r="1" spans="1:4" ht="15.75">
      <c r="A1" s="54" t="s">
        <v>92</v>
      </c>
      <c r="B1" s="55"/>
      <c r="C1" s="55"/>
      <c r="D1" s="56"/>
    </row>
    <row r="2" spans="1:4">
      <c r="A2" s="30" t="s">
        <v>112</v>
      </c>
      <c r="B2" s="31" t="s">
        <v>0</v>
      </c>
      <c r="C2" s="31" t="s">
        <v>41</v>
      </c>
      <c r="D2" s="32" t="s">
        <v>4</v>
      </c>
    </row>
    <row r="3" spans="1:4" ht="60">
      <c r="A3" s="33" t="s">
        <v>136</v>
      </c>
      <c r="B3" s="34">
        <v>1</v>
      </c>
      <c r="C3" s="6">
        <v>9</v>
      </c>
      <c r="D3" s="36" t="s">
        <v>142</v>
      </c>
    </row>
    <row r="4" spans="1:4" ht="76.5">
      <c r="A4" s="33" t="s">
        <v>104</v>
      </c>
      <c r="B4" s="34">
        <v>1</v>
      </c>
      <c r="C4" s="6">
        <v>10</v>
      </c>
      <c r="D4" s="36" t="s">
        <v>160</v>
      </c>
    </row>
    <row r="5" spans="1:4" ht="89.25">
      <c r="A5" s="33" t="s">
        <v>137</v>
      </c>
      <c r="B5" s="34">
        <v>2</v>
      </c>
      <c r="C5" s="6">
        <v>11</v>
      </c>
      <c r="D5" s="36" t="s">
        <v>85</v>
      </c>
    </row>
    <row r="6" spans="1:4" ht="90">
      <c r="A6" s="33" t="s">
        <v>138</v>
      </c>
      <c r="B6" s="34">
        <v>1</v>
      </c>
      <c r="C6" s="6">
        <v>12</v>
      </c>
      <c r="D6" s="36" t="s">
        <v>86</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workbookViewId="0">
      <selection activeCell="A2" sqref="A2"/>
    </sheetView>
  </sheetViews>
  <sheetFormatPr defaultRowHeight="12.75"/>
  <cols>
    <col min="1" max="1" width="40" bestFit="1" customWidth="1"/>
    <col min="2" max="2" width="10.140625" bestFit="1" customWidth="1"/>
    <col min="3" max="3" width="7.7109375" bestFit="1" customWidth="1"/>
    <col min="4" max="4" width="10.140625" bestFit="1" customWidth="1"/>
    <col min="5" max="5" width="13.85546875" customWidth="1"/>
    <col min="6" max="6" width="13.28515625" bestFit="1" customWidth="1"/>
    <col min="7" max="7" width="13.42578125" customWidth="1"/>
    <col min="8" max="8" width="14" customWidth="1"/>
    <col min="9" max="9" width="12.85546875" bestFit="1" customWidth="1"/>
    <col min="10" max="10" width="11.7109375" customWidth="1"/>
    <col min="11" max="15" width="3.28515625" bestFit="1" customWidth="1"/>
    <col min="16" max="20" width="4.28515625" bestFit="1" customWidth="1"/>
    <col min="21" max="21" width="3.28515625" bestFit="1" customWidth="1"/>
    <col min="22" max="25" width="4.28515625" bestFit="1" customWidth="1"/>
    <col min="26" max="26" width="3.28515625" bestFit="1" customWidth="1"/>
    <col min="27" max="30" width="4.28515625" bestFit="1" customWidth="1"/>
    <col min="31" max="31" width="3.28515625" bestFit="1" customWidth="1"/>
    <col min="32" max="39" width="4.85546875" bestFit="1" customWidth="1"/>
    <col min="40" max="40" width="5.85546875" bestFit="1" customWidth="1"/>
    <col min="41" max="44" width="3.28515625" bestFit="1" customWidth="1"/>
  </cols>
  <sheetData>
    <row r="1" spans="1:44" ht="13.5" thickBot="1">
      <c r="A1" s="22" t="s">
        <v>50</v>
      </c>
      <c r="B1" s="22" t="s">
        <v>44</v>
      </c>
      <c r="C1" s="22" t="s">
        <v>51</v>
      </c>
      <c r="D1" s="1" t="s">
        <v>52</v>
      </c>
      <c r="E1" s="1" t="s">
        <v>72</v>
      </c>
      <c r="F1" s="1" t="s">
        <v>73</v>
      </c>
      <c r="G1" s="1" t="s">
        <v>53</v>
      </c>
      <c r="H1" s="1" t="s">
        <v>54</v>
      </c>
      <c r="I1" s="1" t="s">
        <v>71</v>
      </c>
      <c r="J1" s="1" t="s">
        <v>55</v>
      </c>
      <c r="K1" s="1" t="s">
        <v>5</v>
      </c>
      <c r="L1" s="1" t="s">
        <v>6</v>
      </c>
      <c r="M1" s="1" t="s">
        <v>7</v>
      </c>
      <c r="N1" s="1" t="s">
        <v>8</v>
      </c>
      <c r="O1" s="1" t="s">
        <v>9</v>
      </c>
      <c r="P1" s="1" t="s">
        <v>56</v>
      </c>
      <c r="Q1" s="1" t="s">
        <v>57</v>
      </c>
      <c r="R1" s="1" t="s">
        <v>58</v>
      </c>
      <c r="S1" s="1" t="s">
        <v>59</v>
      </c>
      <c r="T1" s="1" t="s">
        <v>60</v>
      </c>
      <c r="U1" s="1" t="s">
        <v>10</v>
      </c>
      <c r="V1" s="1" t="s">
        <v>61</v>
      </c>
      <c r="W1" s="1" t="s">
        <v>62</v>
      </c>
      <c r="X1" s="1" t="s">
        <v>63</v>
      </c>
      <c r="Y1" s="1" t="s">
        <v>64</v>
      </c>
      <c r="Z1" s="1" t="s">
        <v>11</v>
      </c>
      <c r="AA1" s="1" t="s">
        <v>65</v>
      </c>
      <c r="AB1" s="1" t="s">
        <v>66</v>
      </c>
      <c r="AC1" s="1" t="s">
        <v>67</v>
      </c>
      <c r="AD1" s="1" t="s">
        <v>68</v>
      </c>
      <c r="AE1" s="1" t="s">
        <v>12</v>
      </c>
      <c r="AF1" s="2" t="s">
        <v>32</v>
      </c>
      <c r="AG1" s="2" t="s">
        <v>33</v>
      </c>
      <c r="AH1" s="2" t="s">
        <v>34</v>
      </c>
      <c r="AI1" s="2" t="s">
        <v>35</v>
      </c>
      <c r="AJ1" s="2" t="s">
        <v>36</v>
      </c>
      <c r="AK1" s="2" t="s">
        <v>37</v>
      </c>
      <c r="AL1" s="2" t="s">
        <v>38</v>
      </c>
      <c r="AM1" s="2" t="s">
        <v>39</v>
      </c>
      <c r="AN1" s="4" t="s">
        <v>40</v>
      </c>
      <c r="AO1" s="10" t="s">
        <v>13</v>
      </c>
      <c r="AP1" s="10" t="s">
        <v>14</v>
      </c>
      <c r="AQ1" s="10" t="s">
        <v>15</v>
      </c>
      <c r="AR1" s="10" t="s">
        <v>16</v>
      </c>
    </row>
    <row r="2" spans="1:44">
      <c r="A2" s="26" t="str">
        <f>Scoring!A5</f>
        <v>Revisions to the Medicare Advantage Program</v>
      </c>
      <c r="B2" s="26" t="str">
        <f>Scoring!A7</f>
        <v>0938-AP77</v>
      </c>
      <c r="C2" s="27" t="str">
        <f>Scoring!A3</f>
        <v>HHS</v>
      </c>
      <c r="D2" s="9">
        <f>Scoring!B9</f>
        <v>40108</v>
      </c>
      <c r="E2" s="9" t="str">
        <f>Scoring!D7</f>
        <v>No</v>
      </c>
      <c r="F2">
        <f>G2+H2+J2</f>
        <v>18</v>
      </c>
      <c r="G2">
        <f>SUM(K2:N2)</f>
        <v>9</v>
      </c>
      <c r="H2">
        <f>O2+U2+Z2+AE2</f>
        <v>4</v>
      </c>
      <c r="I2">
        <f>G2+H2</f>
        <v>13</v>
      </c>
      <c r="J2">
        <f>SUM(AO2:AR2)</f>
        <v>5</v>
      </c>
      <c r="K2">
        <f>'Topic 1 - Openness'!B3</f>
        <v>4</v>
      </c>
      <c r="L2">
        <f>'Topic 1 - Openness'!B4</f>
        <v>1</v>
      </c>
      <c r="M2">
        <f>'Topic 1 - Openness'!B5</f>
        <v>2</v>
      </c>
      <c r="N2">
        <f>'Topic 1 - Openness'!B6</f>
        <v>2</v>
      </c>
      <c r="O2">
        <f>'Topic 2 - Analysis'!B4</f>
        <v>1</v>
      </c>
      <c r="P2">
        <f>'Topic 2 - Analysis'!B5</f>
        <v>2</v>
      </c>
      <c r="Q2">
        <f>'Topic 2 - Analysis'!B6</f>
        <v>1</v>
      </c>
      <c r="R2">
        <f>'Topic 2 - Analysis'!B7</f>
        <v>1</v>
      </c>
      <c r="S2">
        <f>'Topic 2 - Analysis'!B8</f>
        <v>1</v>
      </c>
      <c r="T2">
        <f>'Topic 2 - Analysis'!B9</f>
        <v>0</v>
      </c>
      <c r="U2">
        <f>'Topic 2 - Analysis'!B10</f>
        <v>1</v>
      </c>
      <c r="V2">
        <f>'Topic 2 - Analysis'!B11</f>
        <v>2</v>
      </c>
      <c r="W2">
        <f>'Topic 2 - Analysis'!B12</f>
        <v>1</v>
      </c>
      <c r="X2">
        <f>'Topic 2 - Analysis'!B13</f>
        <v>2</v>
      </c>
      <c r="Y2">
        <f>'Topic 2 - Analysis'!B14</f>
        <v>0</v>
      </c>
      <c r="Z2">
        <f>'Topic 2 - Analysis'!B15</f>
        <v>1</v>
      </c>
      <c r="AA2">
        <f>'Topic 2 - Analysis'!B16</f>
        <v>2</v>
      </c>
      <c r="AB2">
        <f>'Topic 2 - Analysis'!B17</f>
        <v>1</v>
      </c>
      <c r="AC2">
        <f>'Topic 2 - Analysis'!B18</f>
        <v>1</v>
      </c>
      <c r="AD2">
        <f>'Topic 2 - Analysis'!B19</f>
        <v>1</v>
      </c>
      <c r="AE2">
        <f>'Topic 2 - Analysis'!B20</f>
        <v>1</v>
      </c>
      <c r="AF2">
        <f>'Topic 2 - Analysis'!B21</f>
        <v>1</v>
      </c>
      <c r="AG2">
        <f>'Topic 2 - Analysis'!B22</f>
        <v>2</v>
      </c>
      <c r="AH2">
        <f>'Topic 2 - Analysis'!B23</f>
        <v>3</v>
      </c>
      <c r="AI2">
        <f>'Topic 2 - Analysis'!B24</f>
        <v>1</v>
      </c>
      <c r="AJ2">
        <f>'Topic 2 - Analysis'!B25</f>
        <v>0</v>
      </c>
      <c r="AK2">
        <f>'Topic 2 - Analysis'!B26</f>
        <v>0</v>
      </c>
      <c r="AL2">
        <f>'Topic 2 - Analysis'!B27</f>
        <v>0</v>
      </c>
      <c r="AM2">
        <f>'Topic 2 - Analysis'!B28</f>
        <v>3</v>
      </c>
      <c r="AN2">
        <f>'Topic 2 - Analysis'!B29</f>
        <v>1</v>
      </c>
      <c r="AO2">
        <f>'Topic 3 - Use'!B3</f>
        <v>1</v>
      </c>
      <c r="AP2">
        <f>'Topic 3 - Use'!B4</f>
        <v>1</v>
      </c>
      <c r="AQ2">
        <f>'Topic 3 - Use'!B5</f>
        <v>2</v>
      </c>
      <c r="AR2">
        <f>'Topic 3 - Use'!B6</f>
        <v>1</v>
      </c>
    </row>
    <row r="3" spans="1:44">
      <c r="A3" s="26"/>
      <c r="B3" s="26"/>
      <c r="C3" s="27"/>
    </row>
    <row r="4" spans="1:44">
      <c r="A4" s="26"/>
      <c r="B4" s="26"/>
      <c r="C4" s="27"/>
    </row>
    <row r="5" spans="1:44">
      <c r="A5" s="26"/>
      <c r="B5" s="26"/>
      <c r="C5" s="27"/>
    </row>
    <row r="6" spans="1:44">
      <c r="A6" s="22"/>
      <c r="B6" s="22"/>
      <c r="C6" s="28"/>
    </row>
    <row r="7" spans="1:44">
      <c r="A7" s="26"/>
      <c r="B7" s="26"/>
      <c r="C7" s="27"/>
    </row>
    <row r="8" spans="1:44">
      <c r="A8" s="26"/>
      <c r="B8" s="26"/>
      <c r="C8" s="27"/>
    </row>
    <row r="9" spans="1:44">
      <c r="A9" s="26"/>
      <c r="B9" s="26"/>
      <c r="C9" s="27"/>
    </row>
    <row r="10" spans="1:44">
      <c r="A10" s="26"/>
      <c r="B10" s="26"/>
      <c r="C10" s="27"/>
    </row>
    <row r="11" spans="1:44">
      <c r="A11" s="22"/>
      <c r="B11" s="22"/>
      <c r="C11" s="28"/>
    </row>
    <row r="12" spans="1:44">
      <c r="A12" s="26"/>
      <c r="B12" s="26"/>
      <c r="C12" s="27"/>
    </row>
    <row r="13" spans="1:44">
      <c r="A13" s="26"/>
      <c r="B13" s="26"/>
      <c r="C13" s="27"/>
    </row>
    <row r="14" spans="1:44">
      <c r="A14" s="26"/>
      <c r="B14" s="26"/>
      <c r="C14" s="27"/>
    </row>
    <row r="15" spans="1:44">
      <c r="A15" s="26"/>
      <c r="B15" s="26"/>
      <c r="C15" s="27"/>
    </row>
    <row r="16" spans="1:44">
      <c r="A16" s="22"/>
      <c r="B16" s="22"/>
      <c r="C16" s="28"/>
    </row>
    <row r="17" spans="1:4">
      <c r="A17" s="26"/>
      <c r="B17" s="26"/>
      <c r="C17" s="27"/>
    </row>
    <row r="18" spans="1:4">
      <c r="A18" s="22"/>
      <c r="B18" s="22"/>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2010-10-15T16:27:38Z</dcterms:created>
  <dcterms:modified xsi:type="dcterms:W3CDTF">2011-11-09T15:26:58Z</dcterms:modified>
</cp:coreProperties>
</file>