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9020" yWindow="90" windowWidth="15480" windowHeight="8355" tabRatio="757"/>
  </bookViews>
  <sheets>
    <sheet name="Scoring" sheetId="1" r:id="rId1"/>
    <sheet name="Scoring Summary" sheetId="5" r:id="rId2"/>
    <sheet name="Topic 1 - Openness" sheetId="2" r:id="rId3"/>
    <sheet name="Topic 2 - Analysis" sheetId="3" r:id="rId4"/>
    <sheet name="Topic 3 - Use" sheetId="4" r:id="rId5"/>
  </sheets>
  <calcPr calcId="125725"/>
</workbook>
</file>

<file path=xl/calcChain.xml><?xml version="1.0" encoding="utf-8"?>
<calcChain xmlns="http://schemas.openxmlformats.org/spreadsheetml/2006/main">
  <c r="E2" i="5"/>
  <c r="AR2"/>
  <c r="AQ2"/>
  <c r="J2" s="1"/>
  <c r="AP2"/>
  <c r="AO2"/>
  <c r="AN2"/>
  <c r="AM2"/>
  <c r="AL2"/>
  <c r="AK2"/>
  <c r="AJ2"/>
  <c r="AI2"/>
  <c r="AH2"/>
  <c r="AG2"/>
  <c r="AF2"/>
  <c r="AD2"/>
  <c r="AC2"/>
  <c r="AB2"/>
  <c r="AA2"/>
  <c r="Y2"/>
  <c r="X2"/>
  <c r="W2"/>
  <c r="V2"/>
  <c r="T2"/>
  <c r="S2"/>
  <c r="R2"/>
  <c r="Q2"/>
  <c r="P2"/>
  <c r="N2"/>
  <c r="M2"/>
  <c r="L2"/>
  <c r="K2"/>
  <c r="G2" s="1"/>
  <c r="D2"/>
  <c r="C2"/>
  <c r="B2"/>
  <c r="A2"/>
  <c r="B20" i="3"/>
  <c r="AE2" i="5" s="1"/>
  <c r="B15" i="3"/>
  <c r="Z2" i="5" s="1"/>
  <c r="B10" i="3"/>
  <c r="U2" i="5" s="1"/>
  <c r="B4" i="3"/>
  <c r="O2" i="5" s="1"/>
  <c r="B32" i="1"/>
  <c r="B33"/>
  <c r="B34"/>
  <c r="B35"/>
  <c r="B19"/>
  <c r="B18"/>
  <c r="B17"/>
  <c r="B16"/>
  <c r="B20" s="1"/>
  <c r="B26"/>
  <c r="B36" l="1"/>
  <c r="H2" i="5"/>
  <c r="I2" s="1"/>
  <c r="B24" i="1"/>
  <c r="B25"/>
  <c r="B27"/>
  <c r="F2" i="5" l="1"/>
  <c r="B28" i="1"/>
  <c r="B39" s="1"/>
</calcChain>
</file>

<file path=xl/sharedStrings.xml><?xml version="1.0" encoding="utf-8"?>
<sst xmlns="http://schemas.openxmlformats.org/spreadsheetml/2006/main" count="193" uniqueCount="147">
  <si>
    <t>Score</t>
  </si>
  <si>
    <t>Regulatory Scoring</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</si>
  <si>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</si>
  <si>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</si>
  <si>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</si>
  <si>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</si>
  <si>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</si>
  <si>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</si>
  <si>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</si>
  <si>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</si>
  <si>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</si>
  <si>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</si>
  <si>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</si>
  <si>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</si>
  <si>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</si>
  <si>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</si>
  <si>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</si>
  <si>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</si>
  <si>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</si>
  <si>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</si>
  <si>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</si>
  <si>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</si>
  <si>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</si>
  <si>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</si>
  <si>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</si>
  <si>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</si>
  <si>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</si>
  <si>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</si>
  <si>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</si>
  <si>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</si>
  <si>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</si>
  <si>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</si>
  <si>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</si>
  <si>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</si>
  <si>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</si>
  <si>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</si>
  <si>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</si>
  <si>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</si>
  <si>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</si>
  <si>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</si>
  <si>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</si>
  <si>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</si>
  <si>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</si>
  <si>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RIA</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</si>
  <si>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</si>
  <si>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</si>
  <si>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</si>
  <si>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</si>
  <si>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</si>
  <si>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</si>
  <si>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</si>
  <si>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</si>
  <si>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</si>
  <si>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</si>
  <si>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</si>
  <si>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</si>
  <si>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</si>
  <si>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</si>
  <si>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</si>
  <si>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</si>
  <si>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</si>
  <si>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</si>
  <si>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</si>
  <si>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</si>
  <si>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</si>
  <si>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</si>
  <si>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</si>
  <si>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</si>
  <si>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</si>
  <si>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</si>
  <si>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Openness (Accessible, Data and Models Verifiable, and Comprehensible)</t>
  </si>
  <si>
    <t>Analysis (Outcomes, Systemic Problem, Alternatives, Benefit-Cost)</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</si>
  <si>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</si>
  <si>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</si>
  <si>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</si>
  <si>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</si>
  <si>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</si>
  <si>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</si>
  <si>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</si>
  <si>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</si>
  <si>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</si>
  <si>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</si>
  <si>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</si>
  <si>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</si>
  <si>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</si>
  <si>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</si>
  <si>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</si>
  <si>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</si>
  <si>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</si>
  <si>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</si>
  <si>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</si>
  <si>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</si>
  <si>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</si>
  <si>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</si>
  <si>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</si>
  <si>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</si>
  <si>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</si>
  <si>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</si>
  <si>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</si>
  <si>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</si>
  <si>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</si>
  <si>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</si>
  <si>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</si>
  <si>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</si>
  <si>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</si>
  <si>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</si>
  <si>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1. How easily were the RIA , the proposed rule, and any supplementary materials found online?</t>
  </si>
  <si>
    <t>4. Was the analysis comprehensible to an informed layperson?</t>
  </si>
  <si>
    <t>Crirerion</t>
  </si>
  <si>
    <t>Criterion</t>
  </si>
  <si>
    <t>No</t>
  </si>
  <si>
    <t>Proposed</t>
  </si>
  <si>
    <t>USDA</t>
  </si>
  <si>
    <t>Nutrition Labeling of Single-Ingredient Products</t>
  </si>
  <si>
    <t>Reduction in deaths from cancer and heart disease that result from consumption of fat, saturated fat, and cholesterol.</t>
  </si>
  <si>
    <t>Producers may not have an incentive to provide nutritional information when it is a negative attribute. The discussion cites a paper that reaches this conclusion but does not explain the logic in any depth.</t>
  </si>
  <si>
    <t>The estimates appear to be pretty thorough, and they are presented in enough detail that anyone with better or more recent data could see how different expenditure estimates would affect the results.</t>
  </si>
  <si>
    <t>A cost-effectiveness analysis of the different alternatives is included. The RIA also performs a break-even analysis of the chosen alternative.</t>
  </si>
  <si>
    <t>Ultimate outcomes (lives saved) are estimated for each alternative.</t>
  </si>
  <si>
    <t>Net benefits are calculated for each alternative. The text of the RIA does not explicitly say which alternative maximizes net benefits, but the reader can pick it out from the table.</t>
  </si>
  <si>
    <t>The basic market failure is information asymmetry. The agency claims that consumers have a sub-optimal amount of nutritional information about the affected products: "FSIS believes that less than the optimal amount of nutrition information is being provided because consumers cannot independently determine the nutritional qualities of the meat and poultry products affected by the rule, thus leading to insufficient incentives for processors and retailers to reveal the nutrient content of these products."</t>
  </si>
  <si>
    <t>This is a moderate range of alternatives; most are variations on what should be mandated and how. Other alternatives, such as consumer education, are not analyzed.</t>
  </si>
  <si>
    <t>Voluntary nutrition labeling already occurs on 68 percent of ground or chopped products and 54.8 percent of major cuts. The main cost and benefit estimates do not adjust for this, but adjusted figures are presented in appendices and a table in the final section "scales down" the cost and benefit estimates to account for these percentages. The baseline assumes information provision will not improve in the absence of this rule.</t>
  </si>
  <si>
    <t>Costs to businesses are calculated, but the analysis cites research showing the demand for meat is inelastic and concludes that most of the costs will be passed on to consumers. Distributional issues arise because all consumers will bear costs, but 25 percent of women and almost half of men will not use the information; this is ignored. Costs are somewhat lower because of small business exemptions.</t>
  </si>
  <si>
    <t>0583-AC60</t>
  </si>
  <si>
    <t>No explicit measures or goals were established. FSIS will sample and test ground meat and poultry to see if fat content matches claims on label.  Presumably USDA would like to see 100% compliance, which could be verified via surveys similar to past ones mentioned in the preamble. Actual effects of the rule on diet could be estimated ex post to track outcomes.</t>
  </si>
  <si>
    <t>Reduction in premature deaths are measured and also monetized. The RIA claims that this underestimates benefits because some consumers may use the information to choose more enjoyable meals while keeping their level of health risk constant; this makes these consumers better off even though their health risks have not changed. This effect is not measured, even though it may be a significant source of overall benefits to consumers.</t>
  </si>
  <si>
    <t xml:space="preserve">The Food Safety and Inspection Service (FSIS) is issuing this supplemental proposed rule that, if finalized, will amend the federal meat and poultry products inspection regulations to require nutrition labeling of the major cuts of single-ingredient, raw meat and poultry products, unless an exemption applies. </t>
  </si>
  <si>
    <r>
      <t xml:space="preserve">A RIN and keyword search on regulations.gov return the </t>
    </r>
    <r>
      <rPr>
        <i/>
        <sz val="10"/>
        <rFont val="Arial"/>
        <family val="2"/>
      </rPr>
      <t>Federal Register</t>
    </r>
    <r>
      <rPr>
        <sz val="10"/>
        <rFont val="Arial"/>
        <family val="2"/>
      </rPr>
      <t xml:space="preserve"> notice for this regulation at the top of the list. The RIA is a section in the preamble. The proposed rule, appendices to the RIA, and peer reviews of the RIA are available five clicks from the USDA home page. The RIA section of the preamble includes a link to this location as well. </t>
    </r>
  </si>
  <si>
    <r>
      <t xml:space="preserve">Many data discussed in the RIA section of the </t>
    </r>
    <r>
      <rPr>
        <i/>
        <sz val="10"/>
        <rFont val="Arial"/>
        <family val="2"/>
      </rPr>
      <t>Federal Register</t>
    </r>
    <r>
      <rPr>
        <sz val="10"/>
        <rFont val="Arial"/>
        <family val="2"/>
      </rPr>
      <t xml:space="preserve"> notice are sourced to consultant reports or databases (eg, "IRI scanner data" or the RTI International report) that may be difficult for the non-specialist reader to obtain, since no links are provided. Meat/poultry consumption data in appendix are sourced, though not always linked.</t>
    </r>
  </si>
  <si>
    <t>An extensive list of references includes many major peer-reviewed articles. Sources are cited but not linked.The RIA itself was peer reviewed by two economists from other federal agencies; reviewers' comments and the agency's responses are on the agency website. Some key assumptions about diet and use of labeling being directly proportional to prevalence of labeling are not supported.</t>
  </si>
  <si>
    <t>Not too much jargon, and not too many acronyms. However, horrible exposition hides analysis that is often very good. The analysis is very tedious to follow because it verbally takes the reader through step-by-step calculations from the very beginning, culminating in results for that section. It would have been much easier to follow if it presented results first, then explained how they were derived, or if it had included a good executive summary that presented all results in one place and explained what is important and why. Many of the "readability" criticisms offered by the second peer reviewer still apply to this version. As written, the analysis requires some background in economics to understand fully.</t>
  </si>
  <si>
    <t>The analysis correctly ascribes benefits only to those consumers who are expected to use nutritional information; there is no other discussion of incidence of benefits.</t>
  </si>
  <si>
    <t>The appendix presents a formal uncertainty analysis and estimates cost distributions for each alternative. All values used in the RIA section, however, are single point values, and there is no discussion of the uncertainty analysis in the main text beyond a statement that it was done.</t>
  </si>
  <si>
    <t xml:space="preserve">The analysis assumes total meat and poultry consumption would not change, because there is no research showing that nutrition labeling reduces consumption. Consumers are assumed to substitute healthier for less healthier meat and poultry. </t>
  </si>
  <si>
    <t>It includes extensive and detailed descriptions of additional costs to be incurred by meat/poultry processors and retailers for each option considered.</t>
  </si>
  <si>
    <t>The RIA considers continuing the current voluntary program; mandated nutrition information for ground/chopped products, major cuts, and nonmajor cuts; and various combinations of mandatory and voluntary alternatives for ground, major, and nonmajor cuts. The chosen alternative requires labeling for ground/chopped products and point of sale information for major cuts, but not nonmajor cuts.</t>
  </si>
  <si>
    <t>The problem is presented as a certainty. The size of the problem depends on current level of voluntary compliance, and the analysis adjusts for that. No other uncertainties about existence or size of the problem are discussed. Uncertainty about whether consumers would simply choose tastier cuts is acknowledged but not analyzed in any depth.</t>
  </si>
  <si>
    <t>The RIA cites statistics showing less than 60 percent of stores currently use voluntary nutrition labeling for ground/chopped products and major cuts. This is clearly evidence that the information is not supplied in many cases, but by itself it does not prove that USDA's theory about why the information is not supplied is true. There is no empirical information demonstrating systematic bias in favor of less healthy cuts.</t>
  </si>
  <si>
    <t>The RIA notes that it is not possible to distinguish benefits from labeling vs. making informational materials available at the point of sale. Timing of lives saved is a key uncertainty; the RIA calculates benefits under three different scenarios that assume lives are saved sooner or later. "FSIS estimates that for the supplemental proposed rule, the discounted average present value of benefits over a 20-year period using a 7 percent discount rate will be $2.2 billion and using a 3 percent discount rate will be $3.7 billion, using a composite of three scenarios for the effectiveness of nutrition labels and three values for reducing a premature death."</t>
  </si>
  <si>
    <t>The RIA cites extensive research showing that consumers make healthier food choices when they have access to nutritional information; it also cites research on the effectiveness of providing that information on labels.</t>
  </si>
  <si>
    <t>Better information leads to better choices. The provision of nutritional information allows consumers to make healthier food choices, and many choose to do so because they care about their health.</t>
  </si>
  <si>
    <t>The decision to require labels for ground or chopped products vs. point of sale info for major cuts seems to reflect differential consumer benefit. It is based on perception that nutrients in each type of major cut are similar, but fat content of ground or chopped meat can vary widely and is more difficult for consumers to ascertain. The results of the RIA, however, do not seem to back up this logic. The RIA seems to play little role in USDA's decision, beyond providing evidence that there are benefits to consumers.</t>
  </si>
  <si>
    <t>Net benefits of the different alternatives are calculated. The chosen alternative does not maximize net benefits, maximize benefits, minimize cost per life saved, or minimize costs. Thus, it is not clear how, or whether, the detailed calculations for each alternative had any effect on the selection of the alternative. The description of the rationale for the regulation has a strong tone of "Consumers must be given this information, regardless of cost." Legal standards that define "misbranding" and a prior decision to consider making labeling mandatory if a significant number of stores do not comply voluntarily seemed to drive the decision more than the results of the regulatory analysis. Preamble notes that the RIA estimates the rule will produce net benefits, but it does not claim to maximize net benefits. The preamble explains the USDA's reasons but does not explicitly explain why USDA chose not to maximize net benefits.</t>
  </si>
  <si>
    <t>The is no explicit discussion of data USDA would collect to assess outcomes. USDA has already done compliance surveys in the past. The scholarly research cited suggests that it would be possible to gather data to test effects of this regulation on diet.</t>
  </si>
  <si>
    <t>Total Score</t>
  </si>
  <si>
    <t>Increased costs of labeling average out to one half of one cent per pound, compared to meat prices that can easily exceed $2/pound. The cost will likely be passed through to consumers because demand for meat is inelastic. So the costs create a price effect, but it's small. Large consumer switching to healthier cuts may increase these prices, but this is not addressed.</t>
  </si>
</sst>
</file>

<file path=xl/styles.xml><?xml version="1.0" encoding="utf-8"?>
<styleSheet xmlns="http://schemas.openxmlformats.org/spreadsheetml/2006/main">
  <fonts count="9">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i/>
      <sz val="10"/>
      <name val="Arial"/>
      <family val="2"/>
    </font>
    <font>
      <b/>
      <sz val="12"/>
      <name val="Arial"/>
      <family val="2"/>
    </font>
    <font>
      <sz val="12"/>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0" fillId="2" borderId="0" xfId="0" applyFill="1"/>
    <xf numFmtId="0" fontId="5" fillId="0" borderId="0" xfId="0" applyFont="1"/>
    <xf numFmtId="0" fontId="5" fillId="0" borderId="2"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4" borderId="0" xfId="0" applyFont="1" applyFill="1" applyBorder="1" applyAlignment="1">
      <alignment horizontal="left" wrapText="1"/>
    </xf>
    <xf numFmtId="0" fontId="4" fillId="4"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4" borderId="0" xfId="0" applyFont="1" applyFill="1" applyBorder="1" applyAlignment="1">
      <alignment wrapText="1"/>
    </xf>
    <xf numFmtId="0" fontId="5" fillId="4" borderId="0" xfId="0" applyFont="1" applyFill="1" applyBorder="1"/>
    <xf numFmtId="0" fontId="1" fillId="4"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4" borderId="0" xfId="0" applyFont="1" applyFill="1" applyBorder="1" applyAlignment="1">
      <alignment horizontal="left"/>
    </xf>
    <xf numFmtId="0" fontId="1" fillId="4" borderId="0" xfId="0" applyFont="1" applyFill="1" applyBorder="1"/>
    <xf numFmtId="0" fontId="0" fillId="0" borderId="2" xfId="0" applyBorder="1"/>
    <xf numFmtId="0" fontId="0" fillId="0" borderId="3" xfId="0" applyBorder="1"/>
    <xf numFmtId="0" fontId="0" fillId="0" borderId="6"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4" borderId="2" xfId="0" applyFont="1" applyFill="1" applyBorder="1"/>
    <xf numFmtId="0" fontId="1" fillId="4" borderId="2" xfId="0" applyFont="1" applyFill="1" applyBorder="1" applyAlignment="1">
      <alignment horizontal="left"/>
    </xf>
    <xf numFmtId="0" fontId="1" fillId="4" borderId="2" xfId="0" applyFont="1" applyFill="1" applyBorder="1" applyAlignment="1">
      <alignment wrapText="1"/>
    </xf>
    <xf numFmtId="0" fontId="8" fillId="0" borderId="2" xfId="0" applyFont="1" applyBorder="1" applyAlignment="1">
      <alignment wrapText="1"/>
    </xf>
    <xf numFmtId="0" fontId="8" fillId="0" borderId="2" xfId="0" applyFont="1" applyBorder="1" applyAlignment="1">
      <alignment horizontal="left" wrapText="1"/>
    </xf>
    <xf numFmtId="0" fontId="5" fillId="0" borderId="2" xfId="1" applyNumberFormat="1" applyFont="1" applyBorder="1" applyAlignment="1" applyProtection="1">
      <alignment vertical="distributed"/>
    </xf>
    <xf numFmtId="0" fontId="5" fillId="0" borderId="2" xfId="0" applyFont="1" applyBorder="1" applyAlignment="1">
      <alignment wrapText="1"/>
    </xf>
    <xf numFmtId="0" fontId="5" fillId="0" borderId="0" xfId="0" applyFont="1" applyAlignment="1">
      <alignment horizontal="left"/>
    </xf>
    <xf numFmtId="0" fontId="1" fillId="3" borderId="2" xfId="0" applyFont="1" applyFill="1" applyBorder="1" applyAlignment="1">
      <alignment horizontal="left"/>
    </xf>
    <xf numFmtId="0" fontId="1" fillId="3" borderId="2" xfId="0" applyFont="1" applyFill="1" applyBorder="1" applyAlignment="1">
      <alignment wrapText="1"/>
    </xf>
    <xf numFmtId="0" fontId="8" fillId="4" borderId="2" xfId="0" applyFont="1" applyFill="1" applyBorder="1" applyAlignment="1">
      <alignment wrapText="1"/>
    </xf>
    <xf numFmtId="0" fontId="5" fillId="4" borderId="2" xfId="0" applyFont="1" applyFill="1" applyBorder="1" applyAlignment="1">
      <alignment horizontal="left"/>
    </xf>
    <xf numFmtId="0" fontId="5" fillId="4" borderId="2" xfId="0" applyFont="1" applyFill="1" applyBorder="1"/>
    <xf numFmtId="0" fontId="5" fillId="4" borderId="2" xfId="0" applyFont="1" applyFill="1" applyBorder="1" applyAlignment="1">
      <alignment wrapText="1"/>
    </xf>
    <xf numFmtId="0" fontId="5" fillId="0" borderId="2" xfId="0" applyFont="1" applyBorder="1"/>
    <xf numFmtId="0" fontId="5" fillId="0" borderId="0" xfId="0" applyFont="1" applyFill="1"/>
    <xf numFmtId="0" fontId="5" fillId="4" borderId="0" xfId="0" applyFont="1" applyFill="1" applyBorder="1" applyAlignment="1">
      <alignment horizontal="left" wrapText="1"/>
    </xf>
    <xf numFmtId="0" fontId="5" fillId="4" borderId="0" xfId="0" applyFont="1" applyFill="1" applyBorder="1" applyAlignment="1">
      <alignment horizontal="left"/>
    </xf>
    <xf numFmtId="0" fontId="3" fillId="0" borderId="0" xfId="1" applyFont="1" applyBorder="1" applyAlignment="1" applyProtection="1">
      <alignment horizontal="left"/>
    </xf>
    <xf numFmtId="14" fontId="5" fillId="0" borderId="0" xfId="0" applyNumberFormat="1" applyFont="1" applyBorder="1" applyAlignment="1">
      <alignment horizontal="left" wrapText="1"/>
    </xf>
    <xf numFmtId="0" fontId="5" fillId="0" borderId="0" xfId="0" applyFont="1" applyBorder="1" applyAlignment="1">
      <alignment horizontal="left" wrapText="1"/>
    </xf>
    <xf numFmtId="0" fontId="4" fillId="0" borderId="0" xfId="0" applyFont="1" applyBorder="1" applyAlignment="1">
      <alignment horizontal="center" wrapText="1"/>
    </xf>
    <xf numFmtId="0" fontId="1" fillId="4" borderId="0" xfId="0" applyFont="1" applyFill="1" applyBorder="1" applyAlignment="1">
      <alignment horizontal="left" wrapText="1"/>
    </xf>
    <xf numFmtId="0" fontId="5" fillId="0" borderId="0" xfId="0" applyFont="1" applyBorder="1" applyAlignment="1">
      <alignment horizontal="left" vertical="top" wrapText="1"/>
    </xf>
    <xf numFmtId="0" fontId="7" fillId="0" borderId="1"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7" fillId="0" borderId="1" xfId="0" applyFont="1" applyBorder="1" applyAlignment="1">
      <alignment horizontal="center" wrapText="1"/>
    </xf>
    <xf numFmtId="0" fontId="7" fillId="0" borderId="5" xfId="0" applyFont="1" applyBorder="1" applyAlignment="1">
      <alignment horizontal="center" wrapText="1"/>
    </xf>
    <xf numFmtId="0" fontId="7" fillId="0" borderId="4" xfId="0" applyFont="1" applyBorder="1" applyAlignment="1">
      <alignment horizontal="center" wrapText="1"/>
    </xf>
  </cellXfs>
  <cellStyles count="2">
    <cellStyle name="Hyperlink 2" xfId="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IV39"/>
  <sheetViews>
    <sheetView tabSelected="1" workbookViewId="0">
      <selection activeCell="E4" sqref="E4"/>
    </sheetView>
  </sheetViews>
  <sheetFormatPr defaultRowHeight="12.75"/>
  <cols>
    <col min="1" max="1" width="62.5703125" style="20" customWidth="1"/>
    <col min="2" max="2" width="7.7109375" style="9" customWidth="1"/>
    <col min="3" max="4" width="9.140625" style="9"/>
    <col min="5" max="5" width="9.140625" style="8"/>
    <col min="6" max="256" width="9.140625" style="9"/>
    <col min="257" max="16384" width="9.140625" style="3"/>
  </cols>
  <sheetData>
    <row r="1" spans="1:256">
      <c r="A1" s="51" t="s">
        <v>1</v>
      </c>
      <c r="B1" s="51"/>
      <c r="C1" s="51"/>
      <c r="D1" s="51"/>
    </row>
    <row r="2" spans="1:256">
      <c r="A2" s="10" t="s">
        <v>37</v>
      </c>
      <c r="B2" s="11"/>
      <c r="C2" s="11"/>
      <c r="D2" s="11"/>
    </row>
    <row r="3" spans="1:256">
      <c r="A3" s="12" t="s">
        <v>112</v>
      </c>
      <c r="B3" s="13"/>
      <c r="C3" s="13"/>
      <c r="D3" s="13"/>
    </row>
    <row r="4" spans="1:256">
      <c r="A4" s="10" t="s">
        <v>33</v>
      </c>
      <c r="B4" s="11"/>
      <c r="C4" s="11"/>
      <c r="D4" s="11"/>
    </row>
    <row r="5" spans="1:256">
      <c r="A5" s="50" t="s">
        <v>113</v>
      </c>
      <c r="B5" s="50"/>
      <c r="C5" s="50"/>
      <c r="D5" s="50"/>
    </row>
    <row r="6" spans="1:256">
      <c r="A6" s="52" t="s">
        <v>34</v>
      </c>
      <c r="B6" s="52"/>
      <c r="C6" s="52"/>
      <c r="D6" s="52"/>
    </row>
    <row r="7" spans="1:256">
      <c r="A7" s="14" t="s">
        <v>124</v>
      </c>
      <c r="B7" s="47" t="s">
        <v>43</v>
      </c>
      <c r="C7" s="47" t="s">
        <v>44</v>
      </c>
      <c r="D7" s="14" t="s">
        <v>110</v>
      </c>
    </row>
    <row r="8" spans="1:256" ht="12.75" customHeight="1">
      <c r="A8" s="10" t="s">
        <v>35</v>
      </c>
      <c r="B8" s="52" t="s">
        <v>36</v>
      </c>
      <c r="C8" s="52"/>
      <c r="D8" s="52"/>
    </row>
    <row r="9" spans="1:256">
      <c r="A9" s="14" t="s">
        <v>111</v>
      </c>
      <c r="B9" s="49">
        <v>40165</v>
      </c>
      <c r="C9" s="50"/>
      <c r="D9" s="50"/>
    </row>
    <row r="10" spans="1:256">
      <c r="A10" s="15" t="s">
        <v>2</v>
      </c>
      <c r="B10" s="16"/>
      <c r="C10" s="16"/>
      <c r="D10" s="16"/>
    </row>
    <row r="11" spans="1:256" ht="12.75" customHeight="1">
      <c r="A11" s="53" t="s">
        <v>127</v>
      </c>
      <c r="B11" s="53"/>
      <c r="C11" s="53"/>
      <c r="D11" s="53"/>
    </row>
    <row r="12" spans="1:256">
      <c r="A12" s="53"/>
      <c r="B12" s="53"/>
      <c r="C12" s="53"/>
      <c r="D12" s="53"/>
    </row>
    <row r="13" spans="1:256">
      <c r="A13" s="53"/>
      <c r="B13" s="53"/>
      <c r="C13" s="53"/>
      <c r="D13" s="53"/>
    </row>
    <row r="14" spans="1:256" ht="30" customHeight="1">
      <c r="A14" s="53"/>
      <c r="B14" s="53"/>
      <c r="C14" s="53"/>
      <c r="D14" s="53"/>
    </row>
    <row r="15" spans="1:256" s="1" customFormat="1">
      <c r="A15" s="15" t="s">
        <v>50</v>
      </c>
      <c r="B15" s="17" t="s">
        <v>0</v>
      </c>
      <c r="C15" s="17" t="s">
        <v>3</v>
      </c>
      <c r="D15" s="17"/>
      <c r="E15" s="18"/>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row>
    <row r="16" spans="1:256" ht="25.5">
      <c r="A16" s="20" t="s">
        <v>51</v>
      </c>
      <c r="B16" s="5">
        <f>'Topic 1 - Openness'!B3</f>
        <v>5</v>
      </c>
      <c r="C16" s="48" t="s">
        <v>5</v>
      </c>
      <c r="D16" s="48"/>
    </row>
    <row r="17" spans="1:256">
      <c r="A17" s="20" t="s">
        <v>52</v>
      </c>
      <c r="B17" s="5">
        <f>'Topic 1 - Openness'!B4</f>
        <v>2</v>
      </c>
      <c r="C17" s="48" t="s">
        <v>6</v>
      </c>
      <c r="D17" s="48"/>
    </row>
    <row r="18" spans="1:256">
      <c r="A18" s="20" t="s">
        <v>53</v>
      </c>
      <c r="B18" s="5">
        <f>'Topic 1 - Openness'!B5</f>
        <v>4</v>
      </c>
      <c r="C18" s="48" t="s">
        <v>7</v>
      </c>
      <c r="D18" s="48"/>
    </row>
    <row r="19" spans="1:256" ht="31.5" customHeight="1">
      <c r="A19" s="20" t="s">
        <v>54</v>
      </c>
      <c r="B19" s="5">
        <f>'Topic 1 - Openness'!B6</f>
        <v>3</v>
      </c>
      <c r="C19" s="48" t="s">
        <v>8</v>
      </c>
      <c r="D19" s="48"/>
    </row>
    <row r="20" spans="1:256">
      <c r="A20" s="46" t="s">
        <v>60</v>
      </c>
      <c r="B20" s="47">
        <f>B16+B17+B18+B19</f>
        <v>14</v>
      </c>
      <c r="C20" s="21"/>
      <c r="D20" s="21"/>
    </row>
    <row r="21" spans="1:256">
      <c r="A21" s="46"/>
      <c r="B21" s="47"/>
      <c r="C21" s="21"/>
      <c r="D21" s="21"/>
    </row>
    <row r="22" spans="1:256">
      <c r="A22" s="14"/>
      <c r="B22" s="5"/>
      <c r="C22" s="5"/>
      <c r="D22" s="5"/>
    </row>
    <row r="23" spans="1:256" s="1" customFormat="1">
      <c r="A23" s="15" t="s">
        <v>55</v>
      </c>
      <c r="B23" s="17" t="s">
        <v>0</v>
      </c>
      <c r="C23" s="17" t="s">
        <v>3</v>
      </c>
      <c r="D23" s="17"/>
      <c r="E23" s="18"/>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row>
    <row r="24" spans="1:256" ht="25.5">
      <c r="A24" s="20" t="s">
        <v>56</v>
      </c>
      <c r="B24" s="5">
        <f>'Topic 2 - Analysis'!B4</f>
        <v>4</v>
      </c>
      <c r="C24" s="48" t="s">
        <v>9</v>
      </c>
      <c r="D24" s="48"/>
    </row>
    <row r="25" spans="1:256" ht="38.25">
      <c r="A25" s="20" t="s">
        <v>57</v>
      </c>
      <c r="B25" s="5">
        <f>'Topic 2 - Analysis'!B10</f>
        <v>4</v>
      </c>
      <c r="C25" s="48" t="s">
        <v>10</v>
      </c>
      <c r="D25" s="48"/>
    </row>
    <row r="26" spans="1:256" ht="25.5">
      <c r="A26" s="20" t="s">
        <v>58</v>
      </c>
      <c r="B26" s="5">
        <f>'Topic 2 - Analysis'!B15</f>
        <v>4</v>
      </c>
      <c r="C26" s="48" t="s">
        <v>11</v>
      </c>
      <c r="D26" s="48"/>
    </row>
    <row r="27" spans="1:256">
      <c r="A27" s="20" t="s">
        <v>59</v>
      </c>
      <c r="B27" s="5">
        <f>'Topic 2 - Analysis'!B20</f>
        <v>4</v>
      </c>
      <c r="C27" s="48" t="s">
        <v>12</v>
      </c>
      <c r="D27" s="48"/>
    </row>
    <row r="28" spans="1:256">
      <c r="A28" s="46" t="s">
        <v>61</v>
      </c>
      <c r="B28" s="47">
        <f>B24+B25+B26+B27</f>
        <v>16</v>
      </c>
      <c r="C28" s="21"/>
      <c r="D28" s="21"/>
    </row>
    <row r="29" spans="1:256">
      <c r="A29" s="46"/>
      <c r="B29" s="47"/>
      <c r="C29" s="21"/>
      <c r="D29" s="21"/>
    </row>
    <row r="30" spans="1:256">
      <c r="A30" s="14"/>
      <c r="B30" s="5"/>
      <c r="C30" s="5"/>
      <c r="D30" s="5"/>
    </row>
    <row r="31" spans="1:256" s="1" customFormat="1">
      <c r="A31" s="15" t="s">
        <v>62</v>
      </c>
      <c r="B31" s="17" t="s">
        <v>0</v>
      </c>
      <c r="C31" s="17" t="s">
        <v>3</v>
      </c>
      <c r="D31" s="17"/>
      <c r="E31" s="18"/>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row>
    <row r="32" spans="1:256" ht="25.5">
      <c r="A32" s="20" t="s">
        <v>63</v>
      </c>
      <c r="B32" s="5">
        <f>'Topic 3 - Use'!B3</f>
        <v>2</v>
      </c>
      <c r="C32" s="48" t="s">
        <v>13</v>
      </c>
      <c r="D32" s="48"/>
    </row>
    <row r="33" spans="1:4" ht="25.5">
      <c r="A33" s="20" t="s">
        <v>64</v>
      </c>
      <c r="B33" s="5">
        <f>'Topic 3 - Use'!B4</f>
        <v>4</v>
      </c>
      <c r="C33" s="48" t="s">
        <v>14</v>
      </c>
      <c r="D33" s="48"/>
    </row>
    <row r="34" spans="1:4" ht="25.5">
      <c r="A34" s="20" t="s">
        <v>65</v>
      </c>
      <c r="B34" s="5">
        <f>'Topic 3 - Use'!B5</f>
        <v>1</v>
      </c>
      <c r="C34" s="48" t="s">
        <v>15</v>
      </c>
      <c r="D34" s="48"/>
    </row>
    <row r="35" spans="1:4" ht="38.25">
      <c r="A35" s="20" t="s">
        <v>66</v>
      </c>
      <c r="B35" s="5">
        <f>'Topic 3 - Use'!B6</f>
        <v>1</v>
      </c>
      <c r="C35" s="48" t="s">
        <v>16</v>
      </c>
      <c r="D35" s="48"/>
    </row>
    <row r="36" spans="1:4" ht="15.75" customHeight="1">
      <c r="A36" s="46" t="s">
        <v>67</v>
      </c>
      <c r="B36" s="47">
        <f>B32+B33+B34+B35</f>
        <v>8</v>
      </c>
      <c r="C36" s="21"/>
      <c r="D36" s="21"/>
    </row>
    <row r="37" spans="1:4">
      <c r="A37" s="46"/>
      <c r="B37" s="47"/>
      <c r="C37" s="21"/>
      <c r="D37" s="21"/>
    </row>
    <row r="39" spans="1:4">
      <c r="A39" s="15" t="s">
        <v>145</v>
      </c>
      <c r="B39" s="17">
        <f>SUM(B20+B28+B36)</f>
        <v>38</v>
      </c>
      <c r="C39" s="22"/>
      <c r="D39" s="22"/>
    </row>
  </sheetData>
  <mergeCells count="25">
    <mergeCell ref="B9:D9"/>
    <mergeCell ref="B7:C7"/>
    <mergeCell ref="A28:A29"/>
    <mergeCell ref="C26:D26"/>
    <mergeCell ref="A1:D1"/>
    <mergeCell ref="A5:D5"/>
    <mergeCell ref="A6:D6"/>
    <mergeCell ref="B8:D8"/>
    <mergeCell ref="A11:D14"/>
    <mergeCell ref="B20:B21"/>
    <mergeCell ref="C16:D16"/>
    <mergeCell ref="C24:D24"/>
    <mergeCell ref="C27:D27"/>
    <mergeCell ref="C25:D25"/>
    <mergeCell ref="A36:A37"/>
    <mergeCell ref="B36:B37"/>
    <mergeCell ref="B28:B29"/>
    <mergeCell ref="C17:D17"/>
    <mergeCell ref="C18:D18"/>
    <mergeCell ref="C19:D19"/>
    <mergeCell ref="C35:D35"/>
    <mergeCell ref="C33:D33"/>
    <mergeCell ref="A20:A21"/>
    <mergeCell ref="C34:D34"/>
    <mergeCell ref="C32:D32"/>
  </mergeCells>
  <phoneticPr fontId="2" type="noConversion"/>
  <hyperlinks>
    <hyperlink ref="C16:D16" location="'Topic 1 - Transparency'!D3" display="1A"/>
    <hyperlink ref="C17:D17" location="'Topic 1 - Transparency'!D4" display="1B"/>
    <hyperlink ref="C18:D18" location="'Topic 1 - Transparency'!D5" display="1C"/>
    <hyperlink ref="C19:D19" location="'Topic 1 - Transparency'!D6" display="1D"/>
    <hyperlink ref="C24:D24" location="'Topic 2 - Accountability'!D3" display="2A"/>
    <hyperlink ref="C25:D25" location="'Topic 2 - Accountability'!D4" display="2B"/>
    <hyperlink ref="C26:D26" location="'Topic 2 - Accountability'!D5" display="2C"/>
    <hyperlink ref="C27:D27" location="'Topic 2 - Accountability'!D6" display="2D"/>
    <hyperlink ref="C32:D32" location="'Topic 3 - Leadership'!D3" display="3A"/>
    <hyperlink ref="C33:D33" location="'Topic 3 - Leadership'!D4" display="3B"/>
    <hyperlink ref="C34:D34" location="'Topic 3 - Leadership'!D5" display="3C"/>
    <hyperlink ref="C35:D35" location="'Topic 3 - Leadership'!D6" display="3D"/>
  </hyperlinks>
  <pageMargins left="0.75" right="0.75" top="1" bottom="1" header="0.5" footer="0.5"/>
  <pageSetup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dimension ref="A1:AR18"/>
  <sheetViews>
    <sheetView workbookViewId="0">
      <selection activeCell="E11" sqref="E11"/>
    </sheetView>
  </sheetViews>
  <sheetFormatPr defaultRowHeight="12.75"/>
  <cols>
    <col min="1" max="1" width="40.5703125" bestFit="1" customWidth="1"/>
    <col min="2" max="2" width="10.140625" bestFit="1" customWidth="1"/>
    <col min="3" max="3" width="7.7109375" bestFit="1" customWidth="1"/>
    <col min="4" max="4" width="10.140625" bestFit="1" customWidth="1"/>
    <col min="5" max="5" width="13.85546875" customWidth="1"/>
    <col min="6" max="6" width="13.42578125" bestFit="1" customWidth="1"/>
    <col min="7" max="7" width="9.85546875" bestFit="1" customWidth="1"/>
    <col min="8" max="8" width="8.42578125" bestFit="1" customWidth="1"/>
    <col min="9" max="9" width="13.140625" bestFit="1" customWidth="1"/>
    <col min="10" max="10" width="4.28515625" bestFit="1" customWidth="1"/>
    <col min="11" max="15" width="2" bestFit="1" customWidth="1"/>
    <col min="16" max="19" width="3.28515625" bestFit="1" customWidth="1"/>
    <col min="20" max="20" width="3.140625" bestFit="1" customWidth="1"/>
    <col min="21" max="21" width="2" bestFit="1" customWidth="1"/>
    <col min="22" max="25" width="3.28515625" bestFit="1" customWidth="1"/>
    <col min="26" max="26" width="2" bestFit="1" customWidth="1"/>
    <col min="27" max="30" width="3.28515625" bestFit="1" customWidth="1"/>
    <col min="31" max="31" width="2" bestFit="1" customWidth="1"/>
    <col min="32" max="36" width="3.28515625" bestFit="1" customWidth="1"/>
    <col min="37" max="37" width="3.140625" bestFit="1" customWidth="1"/>
    <col min="38" max="38" width="3.42578125" bestFit="1" customWidth="1"/>
    <col min="39" max="39" width="3.28515625" bestFit="1" customWidth="1"/>
    <col min="40" max="40" width="2.42578125" bestFit="1" customWidth="1"/>
    <col min="41" max="41" width="2" bestFit="1" customWidth="1"/>
    <col min="42" max="44" width="3" bestFit="1" customWidth="1"/>
  </cols>
  <sheetData>
    <row r="1" spans="1:44" ht="13.5" thickBot="1">
      <c r="A1" s="19" t="s">
        <v>40</v>
      </c>
      <c r="B1" s="19" t="s">
        <v>34</v>
      </c>
      <c r="C1" s="19" t="s">
        <v>41</v>
      </c>
      <c r="D1" s="1" t="s">
        <v>42</v>
      </c>
      <c r="E1" s="1" t="s">
        <v>45</v>
      </c>
      <c r="F1" s="1" t="s">
        <v>68</v>
      </c>
      <c r="G1" s="1" t="s">
        <v>50</v>
      </c>
      <c r="H1" s="1" t="s">
        <v>55</v>
      </c>
      <c r="I1" s="1" t="s">
        <v>69</v>
      </c>
      <c r="J1" s="1" t="s">
        <v>62</v>
      </c>
      <c r="K1" s="1">
        <v>1</v>
      </c>
      <c r="L1" s="1">
        <v>2</v>
      </c>
      <c r="M1" s="1">
        <v>3</v>
      </c>
      <c r="N1" s="1">
        <v>4</v>
      </c>
      <c r="O1" s="1" t="s">
        <v>94</v>
      </c>
      <c r="P1" s="1" t="s">
        <v>72</v>
      </c>
      <c r="Q1" s="1" t="s">
        <v>73</v>
      </c>
      <c r="R1" s="1" t="s">
        <v>74</v>
      </c>
      <c r="S1" s="1" t="s">
        <v>75</v>
      </c>
      <c r="T1" s="1" t="s">
        <v>76</v>
      </c>
      <c r="U1" s="1" t="s">
        <v>95</v>
      </c>
      <c r="V1" s="1" t="s">
        <v>77</v>
      </c>
      <c r="W1" s="1" t="s">
        <v>78</v>
      </c>
      <c r="X1" s="1" t="s">
        <v>79</v>
      </c>
      <c r="Y1" s="1" t="s">
        <v>80</v>
      </c>
      <c r="Z1" s="1" t="s">
        <v>96</v>
      </c>
      <c r="AA1" s="1" t="s">
        <v>81</v>
      </c>
      <c r="AB1" s="1" t="s">
        <v>82</v>
      </c>
      <c r="AC1" s="1" t="s">
        <v>83</v>
      </c>
      <c r="AD1" s="1" t="s">
        <v>84</v>
      </c>
      <c r="AE1" s="1" t="s">
        <v>97</v>
      </c>
      <c r="AF1" s="23" t="s">
        <v>85</v>
      </c>
      <c r="AG1" s="23" t="s">
        <v>86</v>
      </c>
      <c r="AH1" s="23" t="s">
        <v>87</v>
      </c>
      <c r="AI1" s="23" t="s">
        <v>88</v>
      </c>
      <c r="AJ1" s="23" t="s">
        <v>89</v>
      </c>
      <c r="AK1" s="23" t="s">
        <v>90</v>
      </c>
      <c r="AL1" s="23" t="s">
        <v>91</v>
      </c>
      <c r="AM1" s="23" t="s">
        <v>92</v>
      </c>
      <c r="AN1" s="24" t="s">
        <v>93</v>
      </c>
      <c r="AO1" s="25" t="s">
        <v>98</v>
      </c>
      <c r="AP1" s="25" t="s">
        <v>99</v>
      </c>
      <c r="AQ1" s="25" t="s">
        <v>100</v>
      </c>
      <c r="AR1" s="25" t="s">
        <v>101</v>
      </c>
    </row>
    <row r="2" spans="1:44">
      <c r="A2" s="26" t="str">
        <f>Scoring!A5</f>
        <v>Nutrition Labeling of Single-Ingredient Products</v>
      </c>
      <c r="B2" s="26" t="str">
        <f>Scoring!A7</f>
        <v>0583-AC60</v>
      </c>
      <c r="C2" s="27" t="str">
        <f>Scoring!A3</f>
        <v>USDA</v>
      </c>
      <c r="D2" s="7">
        <f>Scoring!B9</f>
        <v>40165</v>
      </c>
      <c r="E2" s="7" t="str">
        <f>Scoring!D7</f>
        <v>No</v>
      </c>
      <c r="F2">
        <f>G2+H2+J2</f>
        <v>38</v>
      </c>
      <c r="G2">
        <f>SUM(K2:N2)</f>
        <v>14</v>
      </c>
      <c r="H2">
        <f>O2+U2+Z2+AE2</f>
        <v>16</v>
      </c>
      <c r="I2">
        <f>G2+H2</f>
        <v>30</v>
      </c>
      <c r="J2">
        <f>SUM(AO2:AR2)</f>
        <v>8</v>
      </c>
      <c r="K2">
        <f>'Topic 1 - Openness'!B3</f>
        <v>5</v>
      </c>
      <c r="L2">
        <f>'Topic 1 - Openness'!B4</f>
        <v>2</v>
      </c>
      <c r="M2">
        <f>'Topic 1 - Openness'!B5</f>
        <v>4</v>
      </c>
      <c r="N2">
        <f>'Topic 1 - Openness'!B6</f>
        <v>3</v>
      </c>
      <c r="O2">
        <f>'Topic 2 - Analysis'!B4</f>
        <v>4</v>
      </c>
      <c r="P2">
        <f>'Topic 2 - Analysis'!B5</f>
        <v>5</v>
      </c>
      <c r="Q2">
        <f>'Topic 2 - Analysis'!B6</f>
        <v>3</v>
      </c>
      <c r="R2">
        <f>'Topic 2 - Analysis'!B7</f>
        <v>5</v>
      </c>
      <c r="S2">
        <f>'Topic 2 - Analysis'!B8</f>
        <v>5</v>
      </c>
      <c r="T2">
        <f>'Topic 2 - Analysis'!B9</f>
        <v>4</v>
      </c>
      <c r="U2">
        <f>'Topic 2 - Analysis'!B10</f>
        <v>4</v>
      </c>
      <c r="V2">
        <f>'Topic 2 - Analysis'!B11</f>
        <v>5</v>
      </c>
      <c r="W2">
        <f>'Topic 2 - Analysis'!B12</f>
        <v>3</v>
      </c>
      <c r="X2">
        <f>'Topic 2 - Analysis'!B13</f>
        <v>3</v>
      </c>
      <c r="Y2">
        <f>'Topic 2 - Analysis'!B14</f>
        <v>3</v>
      </c>
      <c r="Z2">
        <f>'Topic 2 - Analysis'!B15</f>
        <v>4</v>
      </c>
      <c r="AA2">
        <f>'Topic 2 - Analysis'!B16</f>
        <v>5</v>
      </c>
      <c r="AB2">
        <f>'Topic 2 - Analysis'!B17</f>
        <v>3</v>
      </c>
      <c r="AC2">
        <f>'Topic 2 - Analysis'!B18</f>
        <v>5</v>
      </c>
      <c r="AD2">
        <f>'Topic 2 - Analysis'!B19</f>
        <v>4</v>
      </c>
      <c r="AE2">
        <f>'Topic 2 - Analysis'!B20</f>
        <v>4</v>
      </c>
      <c r="AF2">
        <f>'Topic 2 - Analysis'!B21</f>
        <v>5</v>
      </c>
      <c r="AG2">
        <f>'Topic 2 - Analysis'!B22</f>
        <v>5</v>
      </c>
      <c r="AH2">
        <f>'Topic 2 - Analysis'!B23</f>
        <v>3</v>
      </c>
      <c r="AI2">
        <f>'Topic 2 - Analysis'!B24</f>
        <v>3</v>
      </c>
      <c r="AJ2">
        <f>'Topic 2 - Analysis'!B25</f>
        <v>3</v>
      </c>
      <c r="AK2">
        <f>'Topic 2 - Analysis'!B26</f>
        <v>4</v>
      </c>
      <c r="AL2">
        <f>'Topic 2 - Analysis'!B27</f>
        <v>5</v>
      </c>
      <c r="AM2">
        <f>'Topic 2 - Analysis'!B28</f>
        <v>4</v>
      </c>
      <c r="AN2">
        <f>'Topic 2 - Analysis'!B29</f>
        <v>3</v>
      </c>
      <c r="AO2">
        <f>'Topic 3 - Use'!B3</f>
        <v>2</v>
      </c>
      <c r="AP2">
        <f>'Topic 3 - Use'!B4</f>
        <v>4</v>
      </c>
      <c r="AQ2">
        <f>'Topic 3 - Use'!B5</f>
        <v>1</v>
      </c>
      <c r="AR2">
        <f>'Topic 3 - Use'!B6</f>
        <v>1</v>
      </c>
    </row>
    <row r="3" spans="1:44">
      <c r="A3" s="26"/>
      <c r="B3" s="26"/>
      <c r="C3" s="27"/>
    </row>
    <row r="4" spans="1:44">
      <c r="A4" s="26"/>
      <c r="B4" s="26"/>
      <c r="C4" s="27"/>
    </row>
    <row r="5" spans="1:44">
      <c r="A5" s="26"/>
      <c r="B5" s="26"/>
      <c r="C5" s="27"/>
    </row>
    <row r="6" spans="1:44">
      <c r="A6" s="19"/>
      <c r="B6" s="19"/>
      <c r="C6" s="28"/>
    </row>
    <row r="7" spans="1:44">
      <c r="A7" s="26"/>
      <c r="B7" s="26"/>
      <c r="C7" s="27"/>
    </row>
    <row r="8" spans="1:44">
      <c r="A8" s="26"/>
      <c r="B8" s="26"/>
      <c r="C8" s="27"/>
    </row>
    <row r="9" spans="1:44">
      <c r="A9" s="26"/>
      <c r="B9" s="26"/>
      <c r="C9" s="27"/>
    </row>
    <row r="10" spans="1:44">
      <c r="A10" s="26"/>
      <c r="B10" s="26"/>
      <c r="C10" s="27"/>
    </row>
    <row r="11" spans="1:44">
      <c r="A11" s="19"/>
      <c r="B11" s="19"/>
      <c r="C11" s="28"/>
    </row>
    <row r="12" spans="1:44">
      <c r="A12" s="26"/>
      <c r="B12" s="26"/>
      <c r="C12" s="27"/>
    </row>
    <row r="13" spans="1:44">
      <c r="A13" s="26"/>
      <c r="B13" s="26"/>
      <c r="C13" s="27"/>
    </row>
    <row r="14" spans="1:44">
      <c r="A14" s="26"/>
      <c r="B14" s="26"/>
      <c r="C14" s="27"/>
    </row>
    <row r="15" spans="1:44">
      <c r="A15" s="26"/>
      <c r="B15" s="26"/>
      <c r="C15" s="27"/>
    </row>
    <row r="16" spans="1:44">
      <c r="A16" s="19"/>
      <c r="B16" s="19"/>
      <c r="C16" s="28"/>
    </row>
    <row r="17" spans="1:4">
      <c r="A17" s="26"/>
      <c r="B17" s="26"/>
      <c r="C17" s="27"/>
    </row>
    <row r="18" spans="1:4">
      <c r="A18" s="19"/>
      <c r="B18" s="19"/>
      <c r="C18" s="28"/>
      <c r="D18" s="29"/>
    </row>
  </sheetData>
  <phoneticPr fontId="2" type="noConversion"/>
  <pageMargins left="0.75" right="0.75" top="1" bottom="1" header="0.5" footer="0.5"/>
  <pageSetup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dimension ref="A1:IV6"/>
  <sheetViews>
    <sheetView workbookViewId="0">
      <selection activeCell="D16" sqref="D16"/>
    </sheetView>
  </sheetViews>
  <sheetFormatPr defaultRowHeight="12.75"/>
  <cols>
    <col min="1" max="1" width="29.140625" style="3" customWidth="1"/>
    <col min="2" max="2" width="5.85546875" style="37" customWidth="1"/>
    <col min="3" max="3" width="9.28515625" style="37" customWidth="1"/>
    <col min="4" max="4" width="31.5703125" style="6" customWidth="1"/>
    <col min="5" max="256" width="9.140625" style="3"/>
  </cols>
  <sheetData>
    <row r="1" spans="1:4" ht="15.75">
      <c r="A1" s="54" t="s">
        <v>70</v>
      </c>
      <c r="B1" s="55"/>
      <c r="C1" s="55"/>
      <c r="D1" s="56"/>
    </row>
    <row r="2" spans="1:4">
      <c r="A2" s="30" t="s">
        <v>108</v>
      </c>
      <c r="B2" s="31" t="s">
        <v>0</v>
      </c>
      <c r="C2" s="31" t="s">
        <v>32</v>
      </c>
      <c r="D2" s="32" t="s">
        <v>4</v>
      </c>
    </row>
    <row r="3" spans="1:4" ht="140.25">
      <c r="A3" s="33" t="s">
        <v>106</v>
      </c>
      <c r="B3" s="34">
        <v>5</v>
      </c>
      <c r="C3" s="4">
        <v>1</v>
      </c>
      <c r="D3" s="35" t="s">
        <v>128</v>
      </c>
    </row>
    <row r="4" spans="1:4" ht="140.25">
      <c r="A4" s="33" t="s">
        <v>52</v>
      </c>
      <c r="B4" s="34">
        <v>2</v>
      </c>
      <c r="C4" s="4">
        <v>2</v>
      </c>
      <c r="D4" s="36" t="s">
        <v>129</v>
      </c>
    </row>
    <row r="5" spans="1:4" ht="153">
      <c r="A5" s="33" t="s">
        <v>53</v>
      </c>
      <c r="B5" s="34">
        <v>4</v>
      </c>
      <c r="C5" s="4">
        <v>3</v>
      </c>
      <c r="D5" s="36" t="s">
        <v>130</v>
      </c>
    </row>
    <row r="6" spans="1:4" ht="267.75">
      <c r="A6" s="33" t="s">
        <v>107</v>
      </c>
      <c r="B6" s="34">
        <v>3</v>
      </c>
      <c r="C6" s="4">
        <v>4</v>
      </c>
      <c r="D6" s="36" t="s">
        <v>131</v>
      </c>
    </row>
  </sheetData>
  <mergeCells count="1">
    <mergeCell ref="A1:D1"/>
  </mergeCells>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dimension ref="A1:IV29"/>
  <sheetViews>
    <sheetView workbookViewId="0">
      <selection activeCell="E3" sqref="E3"/>
    </sheetView>
  </sheetViews>
  <sheetFormatPr defaultRowHeight="12.75"/>
  <cols>
    <col min="1" max="1" width="29" style="6" customWidth="1"/>
    <col min="2" max="2" width="7.140625" style="37" customWidth="1"/>
    <col min="3" max="3" width="9.28515625" style="3" customWidth="1"/>
    <col min="4" max="4" width="41.7109375" style="6" customWidth="1"/>
    <col min="5" max="256" width="9.140625" style="3"/>
  </cols>
  <sheetData>
    <row r="1" spans="1:256" ht="14.25" customHeight="1">
      <c r="A1" s="57" t="s">
        <v>71</v>
      </c>
      <c r="B1" s="58"/>
      <c r="C1" s="58"/>
      <c r="D1" s="59"/>
    </row>
    <row r="2" spans="1:256">
      <c r="A2" s="30" t="s">
        <v>109</v>
      </c>
      <c r="B2" s="31" t="s">
        <v>0</v>
      </c>
      <c r="C2" s="31" t="s">
        <v>32</v>
      </c>
      <c r="D2" s="32" t="s">
        <v>4</v>
      </c>
    </row>
    <row r="3" spans="1:256">
      <c r="A3" s="36"/>
      <c r="B3" s="38"/>
      <c r="C3" s="38"/>
      <c r="D3" s="39"/>
    </row>
    <row r="4" spans="1:256" ht="90">
      <c r="A4" s="40" t="s">
        <v>102</v>
      </c>
      <c r="B4" s="41">
        <f>ROUND(AVERAGE(B5:B9),0)</f>
        <v>4</v>
      </c>
      <c r="C4" s="42"/>
      <c r="D4" s="43"/>
    </row>
    <row r="5" spans="1:256" ht="60">
      <c r="A5" s="34" t="s">
        <v>17</v>
      </c>
      <c r="B5" s="4">
        <v>5</v>
      </c>
      <c r="C5" s="44" t="s">
        <v>72</v>
      </c>
      <c r="D5" s="36" t="s">
        <v>114</v>
      </c>
    </row>
    <row r="6" spans="1:256" ht="127.5">
      <c r="A6" s="34" t="s">
        <v>18</v>
      </c>
      <c r="B6" s="4">
        <v>3</v>
      </c>
      <c r="C6" s="44" t="s">
        <v>73</v>
      </c>
      <c r="D6" s="36" t="s">
        <v>126</v>
      </c>
    </row>
    <row r="7" spans="1:256" ht="75">
      <c r="A7" s="34" t="s">
        <v>19</v>
      </c>
      <c r="B7" s="4">
        <v>5</v>
      </c>
      <c r="C7" s="44" t="s">
        <v>74</v>
      </c>
      <c r="D7" s="36" t="s">
        <v>141</v>
      </c>
    </row>
    <row r="8" spans="1:256" ht="63.75">
      <c r="A8" s="34" t="s">
        <v>20</v>
      </c>
      <c r="B8" s="4">
        <v>5</v>
      </c>
      <c r="C8" s="44" t="s">
        <v>75</v>
      </c>
      <c r="D8" s="36" t="s">
        <v>140</v>
      </c>
    </row>
    <row r="9" spans="1:256" ht="178.5">
      <c r="A9" s="34" t="s">
        <v>38</v>
      </c>
      <c r="B9" s="4">
        <v>4</v>
      </c>
      <c r="C9" s="44" t="s">
        <v>76</v>
      </c>
      <c r="D9" s="36" t="s">
        <v>139</v>
      </c>
    </row>
    <row r="10" spans="1:256" ht="105">
      <c r="A10" s="40" t="s">
        <v>57</v>
      </c>
      <c r="B10" s="41">
        <f>ROUND(AVERAGE(B11:B14),0)</f>
        <v>4</v>
      </c>
      <c r="C10" s="42"/>
      <c r="D10" s="43"/>
    </row>
    <row r="11" spans="1:256" ht="153">
      <c r="A11" s="34" t="s">
        <v>21</v>
      </c>
      <c r="B11" s="4">
        <v>5</v>
      </c>
      <c r="C11" s="44" t="s">
        <v>77</v>
      </c>
      <c r="D11" s="36" t="s">
        <v>120</v>
      </c>
    </row>
    <row r="12" spans="1:256" ht="105">
      <c r="A12" s="34" t="s">
        <v>22</v>
      </c>
      <c r="B12" s="4">
        <v>3</v>
      </c>
      <c r="C12" s="44" t="s">
        <v>78</v>
      </c>
      <c r="D12" s="36" t="s">
        <v>115</v>
      </c>
    </row>
    <row r="13" spans="1:256" ht="127.5">
      <c r="A13" s="34" t="s">
        <v>20</v>
      </c>
      <c r="B13" s="4">
        <v>3</v>
      </c>
      <c r="C13" s="44" t="s">
        <v>79</v>
      </c>
      <c r="D13" s="36" t="s">
        <v>138</v>
      </c>
    </row>
    <row r="14" spans="1:256" ht="102">
      <c r="A14" s="34" t="s">
        <v>39</v>
      </c>
      <c r="B14" s="4">
        <v>3</v>
      </c>
      <c r="C14" s="44" t="s">
        <v>80</v>
      </c>
      <c r="D14" s="36" t="s">
        <v>137</v>
      </c>
    </row>
    <row r="15" spans="1:256" s="2" customFormat="1" ht="60">
      <c r="A15" s="40" t="s">
        <v>58</v>
      </c>
      <c r="B15" s="41">
        <f>ROUND(AVERAGE(B16:B19),0)</f>
        <v>4</v>
      </c>
      <c r="C15" s="42"/>
      <c r="D15" s="43"/>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row>
    <row r="16" spans="1:256" ht="127.5">
      <c r="A16" s="34" t="s">
        <v>46</v>
      </c>
      <c r="B16" s="4">
        <v>5</v>
      </c>
      <c r="C16" s="44" t="s">
        <v>81</v>
      </c>
      <c r="D16" s="36" t="s">
        <v>136</v>
      </c>
    </row>
    <row r="17" spans="1:4" ht="195">
      <c r="A17" s="34" t="s">
        <v>47</v>
      </c>
      <c r="B17" s="4">
        <v>3</v>
      </c>
      <c r="C17" s="44" t="s">
        <v>82</v>
      </c>
      <c r="D17" s="36" t="s">
        <v>121</v>
      </c>
    </row>
    <row r="18" spans="1:4" ht="60">
      <c r="A18" s="34" t="s">
        <v>23</v>
      </c>
      <c r="B18" s="4">
        <v>5</v>
      </c>
      <c r="C18" s="44" t="s">
        <v>83</v>
      </c>
      <c r="D18" s="36" t="s">
        <v>118</v>
      </c>
    </row>
    <row r="19" spans="1:4" ht="127.5">
      <c r="A19" s="34" t="s">
        <v>24</v>
      </c>
      <c r="B19" s="4">
        <v>4</v>
      </c>
      <c r="C19" s="44" t="s">
        <v>84</v>
      </c>
      <c r="D19" s="36" t="s">
        <v>122</v>
      </c>
    </row>
    <row r="20" spans="1:4" ht="45">
      <c r="A20" s="40" t="s">
        <v>59</v>
      </c>
      <c r="B20" s="41">
        <f>ROUND(AVERAGE(B21:B29),0)</f>
        <v>4</v>
      </c>
      <c r="C20" s="42"/>
      <c r="D20" s="43"/>
    </row>
    <row r="21" spans="1:4" ht="60">
      <c r="A21" s="34" t="s">
        <v>48</v>
      </c>
      <c r="B21" s="4">
        <v>5</v>
      </c>
      <c r="C21" s="44" t="s">
        <v>85</v>
      </c>
      <c r="D21" s="36" t="s">
        <v>135</v>
      </c>
    </row>
    <row r="22" spans="1:4" ht="63.75">
      <c r="A22" s="34" t="s">
        <v>25</v>
      </c>
      <c r="B22" s="4">
        <v>5</v>
      </c>
      <c r="C22" s="44" t="s">
        <v>86</v>
      </c>
      <c r="D22" s="36" t="s">
        <v>116</v>
      </c>
    </row>
    <row r="23" spans="1:4" ht="114.75">
      <c r="A23" s="34" t="s">
        <v>26</v>
      </c>
      <c r="B23" s="4">
        <v>3</v>
      </c>
      <c r="C23" s="44" t="s">
        <v>87</v>
      </c>
      <c r="D23" s="36" t="s">
        <v>146</v>
      </c>
    </row>
    <row r="24" spans="1:4" ht="90">
      <c r="A24" s="34" t="s">
        <v>27</v>
      </c>
      <c r="B24" s="4">
        <v>3</v>
      </c>
      <c r="C24" s="44" t="s">
        <v>88</v>
      </c>
      <c r="D24" s="36" t="s">
        <v>134</v>
      </c>
    </row>
    <row r="25" spans="1:4" ht="89.25">
      <c r="A25" s="34" t="s">
        <v>28</v>
      </c>
      <c r="B25" s="4">
        <v>3</v>
      </c>
      <c r="C25" s="44" t="s">
        <v>89</v>
      </c>
      <c r="D25" s="36" t="s">
        <v>133</v>
      </c>
    </row>
    <row r="26" spans="1:4" ht="51">
      <c r="A26" s="34" t="s">
        <v>49</v>
      </c>
      <c r="B26" s="4">
        <v>4</v>
      </c>
      <c r="C26" s="44" t="s">
        <v>90</v>
      </c>
      <c r="D26" s="36" t="s">
        <v>119</v>
      </c>
    </row>
    <row r="27" spans="1:4" ht="60">
      <c r="A27" s="34" t="s">
        <v>29</v>
      </c>
      <c r="B27" s="4">
        <v>5</v>
      </c>
      <c r="C27" s="44" t="s">
        <v>91</v>
      </c>
      <c r="D27" s="36" t="s">
        <v>117</v>
      </c>
    </row>
    <row r="28" spans="1:4" ht="127.5">
      <c r="A28" s="34" t="s">
        <v>30</v>
      </c>
      <c r="B28" s="4">
        <v>4</v>
      </c>
      <c r="C28" s="44" t="s">
        <v>92</v>
      </c>
      <c r="D28" s="36" t="s">
        <v>123</v>
      </c>
    </row>
    <row r="29" spans="1:4" ht="75">
      <c r="A29" s="34" t="s">
        <v>31</v>
      </c>
      <c r="B29" s="4">
        <v>3</v>
      </c>
      <c r="C29" s="44" t="s">
        <v>93</v>
      </c>
      <c r="D29" s="36" t="s">
        <v>132</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IV6"/>
  <sheetViews>
    <sheetView workbookViewId="0">
      <selection activeCell="D3" sqref="D3"/>
    </sheetView>
  </sheetViews>
  <sheetFormatPr defaultRowHeight="12.75"/>
  <cols>
    <col min="1" max="1" width="28.7109375" style="3" customWidth="1"/>
    <col min="2" max="2" width="5.85546875" style="3" customWidth="1"/>
    <col min="3" max="3" width="9.28515625" style="3" customWidth="1"/>
    <col min="4" max="4" width="40.28515625" style="6" customWidth="1"/>
    <col min="5" max="256" width="9.140625" style="3"/>
  </cols>
  <sheetData>
    <row r="1" spans="1:4" ht="15.75">
      <c r="A1" s="54" t="s">
        <v>62</v>
      </c>
      <c r="B1" s="55"/>
      <c r="C1" s="55"/>
      <c r="D1" s="56"/>
    </row>
    <row r="2" spans="1:4">
      <c r="A2" s="30" t="s">
        <v>109</v>
      </c>
      <c r="B2" s="31" t="s">
        <v>0</v>
      </c>
      <c r="C2" s="31" t="s">
        <v>32</v>
      </c>
      <c r="D2" s="32" t="s">
        <v>4</v>
      </c>
    </row>
    <row r="3" spans="1:4" ht="153">
      <c r="A3" s="33" t="s">
        <v>103</v>
      </c>
      <c r="B3" s="34">
        <v>2</v>
      </c>
      <c r="C3" s="4">
        <v>9</v>
      </c>
      <c r="D3" s="36" t="s">
        <v>142</v>
      </c>
    </row>
    <row r="4" spans="1:4" ht="280.5">
      <c r="A4" s="33" t="s">
        <v>64</v>
      </c>
      <c r="B4" s="34">
        <v>4</v>
      </c>
      <c r="C4" s="4">
        <v>10</v>
      </c>
      <c r="D4" s="36" t="s">
        <v>143</v>
      </c>
    </row>
    <row r="5" spans="1:4" ht="114.75">
      <c r="A5" s="33" t="s">
        <v>104</v>
      </c>
      <c r="B5" s="34">
        <v>1</v>
      </c>
      <c r="C5" s="4">
        <v>11</v>
      </c>
      <c r="D5" s="36" t="s">
        <v>125</v>
      </c>
    </row>
    <row r="6" spans="1:4" ht="90">
      <c r="A6" s="33" t="s">
        <v>105</v>
      </c>
      <c r="B6" s="34">
        <v>1</v>
      </c>
      <c r="C6" s="4">
        <v>12</v>
      </c>
      <c r="D6" s="36" t="s">
        <v>144</v>
      </c>
    </row>
  </sheetData>
  <mergeCells count="1">
    <mergeCell ref="A1:D1"/>
  </mergeCells>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Scoring Summary</vt:lpstr>
      <vt:lpstr>Topic 1 - Openness</vt:lpstr>
      <vt:lpstr>Topic 2 - Analysis</vt:lpstr>
      <vt:lpstr>Topic 3 - Use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2010-10-15T16:32:21Z</dcterms:created>
  <dcterms:modified xsi:type="dcterms:W3CDTF">2011-11-29T22:12:04Z</dcterms:modified>
</cp:coreProperties>
</file>