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9020" yWindow="90" windowWidth="15480" windowHeight="835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G2" s="1"/>
  <c r="K2"/>
  <c r="D2"/>
  <c r="C2"/>
  <c r="B2"/>
  <c r="A2"/>
  <c r="B20" i="3"/>
  <c r="AE2" i="5"/>
  <c r="B15" i="3"/>
  <c r="B26" i="1"/>
  <c r="B10" i="3"/>
  <c r="B25" i="1"/>
  <c r="B4" i="3"/>
  <c r="O2" i="5"/>
  <c r="H2"/>
  <c r="B32" i="1"/>
  <c r="B33"/>
  <c r="B34"/>
  <c r="B36"/>
  <c r="B35"/>
  <c r="B19"/>
  <c r="B18"/>
  <c r="B17"/>
  <c r="B16"/>
  <c r="B20" s="1"/>
  <c r="B39" s="1"/>
  <c r="J2" i="5"/>
  <c r="B27" i="1"/>
  <c r="U2" i="5"/>
  <c r="B24" i="1"/>
  <c r="B28"/>
  <c r="Z2" i="5"/>
  <c r="F2" l="1"/>
  <c r="I2"/>
</calcChain>
</file>

<file path=xl/sharedStrings.xml><?xml version="1.0" encoding="utf-8"?>
<sst xmlns="http://schemas.openxmlformats.org/spreadsheetml/2006/main" count="192" uniqueCount="144">
  <si>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</si>
  <si>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</si>
  <si>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</si>
  <si>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</si>
  <si>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</si>
  <si>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</si>
  <si>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</si>
  <si>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</si>
  <si>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</si>
  <si>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</si>
  <si>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</si>
  <si>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</si>
  <si>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</si>
  <si>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</si>
  <si>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</si>
  <si>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</si>
  <si>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</si>
  <si>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</si>
  <si>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</si>
  <si>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</si>
  <si>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</si>
  <si>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</si>
  <si>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</si>
  <si>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</si>
  <si>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</si>
  <si>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</si>
  <si>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</si>
  <si>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</si>
  <si>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</si>
  <si>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</si>
  <si>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</si>
  <si>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</si>
  <si>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</si>
  <si>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</si>
  <si>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</si>
  <si>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</si>
  <si>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</si>
  <si>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</si>
  <si>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</si>
  <si>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</si>
  <si>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</si>
  <si>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</si>
  <si>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</si>
  <si>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</si>
  <si>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</si>
  <si>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</si>
  <si>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</si>
  <si>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</si>
  <si>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</si>
  <si>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</si>
  <si>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</si>
  <si>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</si>
  <si>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</si>
  <si>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</si>
  <si>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</si>
  <si>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</si>
  <si>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</si>
  <si>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</si>
  <si>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</si>
  <si>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</si>
  <si>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</si>
  <si>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</si>
  <si>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</si>
  <si>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</si>
  <si>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</si>
  <si>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</si>
  <si>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</si>
  <si>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</si>
  <si>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</si>
  <si>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</si>
  <si>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</si>
  <si>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</si>
  <si>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</si>
  <si>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</si>
  <si>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</si>
  <si>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</si>
  <si>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</si>
  <si>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</si>
  <si>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</si>
  <si>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</si>
  <si>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</si>
  <si>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</si>
  <si>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</si>
  <si>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</si>
  <si>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</si>
  <si>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</si>
  <si>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</si>
  <si>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</si>
  <si>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</si>
  <si>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</si>
  <si>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</si>
  <si>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</si>
  <si>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</si>
  <si>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</si>
  <si>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</si>
  <si>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</si>
  <si>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</si>
  <si>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</si>
  <si>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</si>
  <si>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</si>
  <si>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</si>
  <si>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</si>
  <si>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</si>
  <si>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</si>
  <si>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</si>
  <si>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</si>
  <si>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</si>
  <si>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</si>
  <si>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Proposed Rule</t>
  </si>
  <si>
    <t>Grandfathered Health Plans</t>
  </si>
  <si>
    <t>HHS, DOL, Treasury</t>
  </si>
  <si>
    <t>0991-AB68</t>
  </si>
  <si>
    <t>This document contains interim final regulations implementing the rules for group health plans and health insurance coverage in the group and individual markets under provisions of the Patient Protection and Affordable Care Act regarding status as a grandfathered health plan.</t>
  </si>
  <si>
    <t>Occasional uncertainties acknowledged but not modeled.</t>
  </si>
  <si>
    <t>The (not very well-defined) problem is assumed to exist with certainty.</t>
  </si>
  <si>
    <t>These are essentially variations on the same regulatory approach, though they're a bit more creative than simply altering the stringency of a standard.</t>
  </si>
  <si>
    <t>Since benefits were not estimated, net benefits were not calculated.</t>
  </si>
  <si>
    <t>Since benefits were not estimated, cost-effectiveness was not calculated.</t>
  </si>
  <si>
    <t>Primary beneficiaries are people who retain grandfathered plans and use medical services. Little discussion of incidence aside from this and the discussion of transfers mentioned above. No calculations.</t>
  </si>
  <si>
    <t>Costs and benefits were not calculated, so the departments proceeded with no cognizance of net benefits.</t>
  </si>
  <si>
    <t>No goals or measures are established. Since the RIA does not attempt to measure ultimate outcomes, it would require a lot more work than is in the RIA to develop goals and measures.</t>
  </si>
  <si>
    <t>No commitment to gathering or using data. The Kaiser survey results could be used to monitor changes made in plans, which would at least allow the departments to track this aspect of the results and compare it to what was predicted.</t>
  </si>
  <si>
    <t>Most of the benefits are listed as effects the regulation "may" have, without much elaboration of a theory. The percent of plans relinquishing grandfathered status is calculated; theoretically, it is not very clear what is driving the employers' decisions or how the regulation alters that.</t>
  </si>
  <si>
    <t>Where the RIA uses data, data from government sources are cited but not linked. Kaiser/HRET survey is cited as a data source, but no publication info or link is provided. For many proffered benefits and costs, there are no data because no calculations are performed.</t>
  </si>
  <si>
    <t>No</t>
  </si>
  <si>
    <t>Several alternatives listed: looser cost-sharing regulations, a broad standard saying changes in a plan over time could not make it "substantially different," an actuarial equivalency standard, a requirement that employers must continue to contribute the same dollar amount, and a requirement that a plan forfeits its grandfathered status if it switches third-party administrators. A later amendment (RIN 0950-AA17) declared that plans do not lose grandfathered status simply because they change insurance policies.</t>
  </si>
  <si>
    <t>None of the results are measured except for the percentage of plans that would relinquish grandfathered status, but this is not carried through to measure any ultimate outcomes.</t>
  </si>
  <si>
    <t>Analysis provides low, middle, and high estimates of percentage of plans that would relinquish grandfathered status. Some other uncertainties about other outcomes are recognized but not quantified.</t>
  </si>
  <si>
    <t xml:space="preserve">No relevant discussion. The departments simply presume regulation is necessary to prevent changes to plans outside the boundaries of the regulation. There is a certain dissonance in admitting that many consumers would want to be exempted from a law which is supposed to protect them. </t>
  </si>
  <si>
    <t>Only notification paperwork costs. The agency sort of recognizes problems where people are stuck in a plan that is not the most efficient, but there is no discussion of health expenditures which may arise from this.</t>
  </si>
  <si>
    <t>Some analysis but far from comprehensive. Percentage of plans relinquishing grandfathered status is calculated for large and small employers, but costs affecting these plans are not, and this is not translated into consumer costs either. Analysis notes that the regulation may create wealth transfers from premium payers generally to people who use medical services more heavily, but it does not measure these transfers.</t>
  </si>
  <si>
    <t>The Federal Register notice appears readily in regulations.gov with an RIN or keyword search. The brief RIA is in the notice. A keyword search on the HHS website turns up a link to materials on grandfathered health plans, including the regulation.</t>
  </si>
  <si>
    <t>Analysis explains qualitatively how calculations were done, but not in enough detail for an external observer to replicate them. It presents results but does not fully show the work involved. Many assumptions seem to have been pulled from thin air.</t>
  </si>
  <si>
    <t>The analysis is relatively readable if read slowly. The logic, however, is difficult to follow. The principal quantitative analysis is the estimate of the percentage of plans that will relinquish grandfathered status. It is not clear if this is supposed to be a benefit or a cost or how this affects ultimate outcomes of value to the public.</t>
  </si>
  <si>
    <t>A variety of potential benefits are listed: plan continuity, slower premium growth, continued insurance coverage, greater certainty. The analysis does not really make a case that many of these are ultimate outcomes. The goal of allowing people to keep their current insurance could have been linked either to health outcomes or to consumer welfare, but was not.</t>
  </si>
  <si>
    <t>No empirical evidence presented for outcomes other than the percent of plans that relinquish grandfathered status. Calculation of the latter is based on observations of plan changes in 2008/09 adjusted for some factors that would preserve grandfathered status for some plans, so this calculation might be taken as some evidence that the regulation will affect decisions about retaining grandfathered plans. There really weren't any numbers to suggest how many people (if any) would want to keep their current insurance (or how insurance would change for people who aren’t grandfathered).</t>
  </si>
  <si>
    <t>Under "Need for Regulatory Action," the RIA says the Affordable Care Act did not specify the changes health plans could make while remaining grandfathered. Asserts that, in the absence of regulation, unlimited ability to make changes would deprive consumers of their ability to keep the health coverage they had as of March 2010. But there is no real explanation of why such changes would be likely.</t>
  </si>
  <si>
    <t>Some data used in calculations show that plans made changes in 2008/09 that would have resulted in forfeiture of grandfathered status. But why this represents a systemic problem was never explained.</t>
  </si>
  <si>
    <t>Outcomes are barely measured for the alternative chosen, much less for these options. Each alternative is considered and dismissed in a few sentences. The amendment (0950-AA17) contains no regulatory analysis even though it is economically significant.</t>
  </si>
  <si>
    <t>The RIA asserts that the baseline in the absence of this regulation would be massive changes to existing plans that would not be subject to the new law's requirements. No analysis is presented to justify this claim. To estimate the number of plans that will relinquish grandfathered status, baseline is based on changes to plans in 2008/09 that would have resulted in forfeiture of grandfathered status. Not clear if this is a reliable baseline given all the other changes in the law and the justification given for the regulation.</t>
  </si>
  <si>
    <t>Analysis quantifies cost of notifying beneficiaries and participants. Increased use of services, replacement of grandfathered plans with new plans, and increased premiums in exchange as high-risk plans are discontinued are mentioned as possible costs but not quantified. Costs of alternatives are not calculated.</t>
  </si>
  <si>
    <t>In some cases, the analysis mentions changes in out-of-pocket costs or premiums that might occur, but there is no systematic analysis telling the reader how much these are likely to change. Some mention if the potential anticompetitive effects of this rule (small businesses will be more constrained than larger competitors) would be useful.</t>
  </si>
  <si>
    <t>Qualitative discussion of considerations plan sponsors will take into account when deciding to retain a grandfathered plan, create a new plan, or stop offering a plan. Analysis suggested that plans with more high-risk people would be less likely to grandfather in response to the higher costs of serving those patients. To estimate how many plans would relinquish grandfather status, the analysis considers whether plans that changed could have made other changes to achieve the same level of cost containment without relinquishing grandfather status or whether these firms could have absorbed small premium increases.</t>
  </si>
  <si>
    <t>Affordable Care Act does not specify what changes plans can make and remain grandfathered. An RIA exists, but the departments do not claim to use the analysis. When alternatives are discussed, they are dismissed with a few sentences. No extensive analysis of the alternatives was done. Since there is no extensive definition or analysis of the systemic problem, it is hard to see how the analysis would have prompted the departments to issue the regulation. These were issued as interim final regulations because there is insufficient time for a notice-and-comment rulemaking to establish rules by the Sept. 23, 2010 date specified in the legislation.</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</si>
</sst>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1" applyNumberFormat="1" applyFont="1" applyBorder="1" applyAlignment="1" applyProtection="1">
      <alignment vertical="distributed" wrapText="1"/>
    </xf>
    <xf numFmtId="0" fontId="3" fillId="0" borderId="0" xfId="1" applyFont="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5" fillId="3" borderId="0" xfId="0" applyFont="1" applyFill="1" applyBorder="1" applyAlignment="1">
      <alignment horizontal="left"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4" sqref="E4"/>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48" t="s">
        <v>106</v>
      </c>
      <c r="B1" s="48"/>
      <c r="C1" s="48"/>
      <c r="D1" s="48"/>
    </row>
    <row r="2" spans="1:5">
      <c r="A2" s="9" t="s">
        <v>36</v>
      </c>
      <c r="B2" s="10"/>
      <c r="C2" s="10"/>
      <c r="D2" s="10"/>
    </row>
    <row r="3" spans="1:5">
      <c r="A3" s="11" t="s">
        <v>110</v>
      </c>
      <c r="B3" s="12"/>
      <c r="C3" s="12"/>
      <c r="D3" s="12"/>
    </row>
    <row r="4" spans="1:5">
      <c r="A4" s="9" t="s">
        <v>32</v>
      </c>
      <c r="B4" s="10"/>
      <c r="C4" s="10"/>
      <c r="D4" s="10"/>
    </row>
    <row r="5" spans="1:5">
      <c r="A5" s="49" t="s">
        <v>109</v>
      </c>
      <c r="B5" s="49"/>
      <c r="C5" s="49"/>
      <c r="D5" s="49"/>
    </row>
    <row r="6" spans="1:5">
      <c r="A6" s="50" t="s">
        <v>33</v>
      </c>
      <c r="B6" s="50"/>
      <c r="C6" s="50"/>
      <c r="D6" s="50"/>
    </row>
    <row r="7" spans="1:5">
      <c r="A7" s="13" t="s">
        <v>111</v>
      </c>
      <c r="B7" s="47" t="s">
        <v>42</v>
      </c>
      <c r="C7" s="47" t="s">
        <v>43</v>
      </c>
      <c r="D7" s="13" t="s">
        <v>124</v>
      </c>
    </row>
    <row r="8" spans="1:5">
      <c r="A8" s="9" t="s">
        <v>34</v>
      </c>
      <c r="B8" s="50" t="s">
        <v>35</v>
      </c>
      <c r="C8" s="50"/>
      <c r="D8" s="50"/>
    </row>
    <row r="9" spans="1:5">
      <c r="A9" s="13" t="s">
        <v>108</v>
      </c>
      <c r="B9" s="53">
        <v>40346</v>
      </c>
      <c r="C9" s="49"/>
      <c r="D9" s="49"/>
    </row>
    <row r="10" spans="1:5">
      <c r="A10" s="14" t="s">
        <v>1</v>
      </c>
      <c r="B10" s="15"/>
      <c r="C10" s="15"/>
      <c r="D10" s="15"/>
    </row>
    <row r="11" spans="1:5">
      <c r="A11" s="51" t="s">
        <v>112</v>
      </c>
      <c r="B11" s="51"/>
      <c r="C11" s="51"/>
      <c r="D11" s="51"/>
    </row>
    <row r="12" spans="1:5">
      <c r="A12" s="51"/>
      <c r="B12" s="51"/>
      <c r="C12" s="51"/>
      <c r="D12" s="51"/>
    </row>
    <row r="13" spans="1:5">
      <c r="A13" s="51"/>
      <c r="B13" s="51"/>
      <c r="C13" s="51"/>
      <c r="D13" s="51"/>
    </row>
    <row r="14" spans="1:5" ht="154.5" customHeight="1">
      <c r="A14" s="51"/>
      <c r="B14" s="51"/>
      <c r="C14" s="51"/>
      <c r="D14" s="51"/>
    </row>
    <row r="15" spans="1:5" s="18" customFormat="1">
      <c r="A15" s="14" t="s">
        <v>49</v>
      </c>
      <c r="B15" s="16" t="s">
        <v>0</v>
      </c>
      <c r="C15" s="16" t="s">
        <v>2</v>
      </c>
      <c r="D15" s="16"/>
      <c r="E15" s="17"/>
    </row>
    <row r="16" spans="1:5" ht="25.5">
      <c r="A16" s="19" t="s">
        <v>50</v>
      </c>
      <c r="B16" s="4">
        <f>'Topic 1 - Openness'!B3</f>
        <v>5</v>
      </c>
      <c r="C16" s="46" t="s">
        <v>4</v>
      </c>
      <c r="D16" s="46"/>
    </row>
    <row r="17" spans="1:5">
      <c r="A17" s="19" t="s">
        <v>51</v>
      </c>
      <c r="B17" s="4">
        <f>'Topic 1 - Openness'!B4</f>
        <v>2</v>
      </c>
      <c r="C17" s="46" t="s">
        <v>5</v>
      </c>
      <c r="D17" s="46"/>
    </row>
    <row r="18" spans="1:5">
      <c r="A18" s="19" t="s">
        <v>52</v>
      </c>
      <c r="B18" s="4">
        <f>'Topic 1 - Openness'!B5</f>
        <v>1</v>
      </c>
      <c r="C18" s="46" t="s">
        <v>6</v>
      </c>
      <c r="D18" s="46"/>
    </row>
    <row r="19" spans="1:5" ht="31.5" customHeight="1">
      <c r="A19" s="19" t="s">
        <v>53</v>
      </c>
      <c r="B19" s="4">
        <f>'Topic 1 - Openness'!B6</f>
        <v>2</v>
      </c>
      <c r="C19" s="46" t="s">
        <v>7</v>
      </c>
      <c r="D19" s="46"/>
    </row>
    <row r="20" spans="1:5">
      <c r="A20" s="52" t="s">
        <v>59</v>
      </c>
      <c r="B20" s="47">
        <f>B16+B17+B18+B19</f>
        <v>10</v>
      </c>
      <c r="C20" s="20"/>
      <c r="D20" s="20"/>
    </row>
    <row r="21" spans="1:5">
      <c r="A21" s="52"/>
      <c r="B21" s="47"/>
      <c r="C21" s="20"/>
      <c r="D21" s="20"/>
    </row>
    <row r="22" spans="1:5">
      <c r="A22" s="13"/>
      <c r="B22" s="4"/>
      <c r="C22" s="4"/>
      <c r="D22" s="4"/>
    </row>
    <row r="23" spans="1:5" s="18" customFormat="1">
      <c r="A23" s="14" t="s">
        <v>54</v>
      </c>
      <c r="B23" s="16" t="s">
        <v>0</v>
      </c>
      <c r="C23" s="16" t="s">
        <v>2</v>
      </c>
      <c r="D23" s="16"/>
      <c r="E23" s="17"/>
    </row>
    <row r="24" spans="1:5" ht="25.5">
      <c r="A24" s="19" t="s">
        <v>55</v>
      </c>
      <c r="B24" s="4">
        <f>'Topic 2 - Analysis'!B4</f>
        <v>2</v>
      </c>
      <c r="C24" s="46" t="s">
        <v>8</v>
      </c>
      <c r="D24" s="46"/>
    </row>
    <row r="25" spans="1:5" ht="38.25">
      <c r="A25" s="19" t="s">
        <v>56</v>
      </c>
      <c r="B25" s="4">
        <f>'Topic 2 - Analysis'!B10</f>
        <v>1</v>
      </c>
      <c r="C25" s="46" t="s">
        <v>9</v>
      </c>
      <c r="D25" s="46"/>
    </row>
    <row r="26" spans="1:5" ht="25.5">
      <c r="A26" s="19" t="s">
        <v>57</v>
      </c>
      <c r="B26" s="4">
        <f>'Topic 2 - Analysis'!B15</f>
        <v>3</v>
      </c>
      <c r="C26" s="46" t="s">
        <v>10</v>
      </c>
      <c r="D26" s="46"/>
    </row>
    <row r="27" spans="1:5">
      <c r="A27" s="19" t="s">
        <v>58</v>
      </c>
      <c r="B27" s="4">
        <f>'Topic 2 - Analysis'!B20</f>
        <v>1</v>
      </c>
      <c r="C27" s="46" t="s">
        <v>11</v>
      </c>
      <c r="D27" s="46"/>
    </row>
    <row r="28" spans="1:5">
      <c r="A28" s="52" t="s">
        <v>60</v>
      </c>
      <c r="B28" s="47">
        <f>B24+B25+B26+B27</f>
        <v>7</v>
      </c>
      <c r="C28" s="20"/>
      <c r="D28" s="20"/>
    </row>
    <row r="29" spans="1:5">
      <c r="A29" s="52"/>
      <c r="B29" s="47"/>
      <c r="C29" s="20"/>
      <c r="D29" s="20"/>
    </row>
    <row r="30" spans="1:5">
      <c r="A30" s="13"/>
      <c r="B30" s="4"/>
      <c r="C30" s="4"/>
      <c r="D30" s="4"/>
    </row>
    <row r="31" spans="1:5" s="18" customFormat="1">
      <c r="A31" s="14" t="s">
        <v>61</v>
      </c>
      <c r="B31" s="16" t="s">
        <v>0</v>
      </c>
      <c r="C31" s="16" t="s">
        <v>2</v>
      </c>
      <c r="D31" s="16"/>
      <c r="E31" s="17"/>
    </row>
    <row r="32" spans="1:5" ht="25.5">
      <c r="A32" s="19" t="s">
        <v>62</v>
      </c>
      <c r="B32" s="4">
        <f>'Topic 3 - Use'!B3</f>
        <v>1</v>
      </c>
      <c r="C32" s="46" t="s">
        <v>12</v>
      </c>
      <c r="D32" s="46"/>
    </row>
    <row r="33" spans="1:4" s="7" customFormat="1" ht="25.5">
      <c r="A33" s="19" t="s">
        <v>63</v>
      </c>
      <c r="B33" s="4">
        <f>'Topic 3 - Use'!B4</f>
        <v>0</v>
      </c>
      <c r="C33" s="46" t="s">
        <v>13</v>
      </c>
      <c r="D33" s="46"/>
    </row>
    <row r="34" spans="1:4" s="7" customFormat="1" ht="25.5">
      <c r="A34" s="19" t="s">
        <v>64</v>
      </c>
      <c r="B34" s="4">
        <f>'Topic 3 - Use'!B5</f>
        <v>0</v>
      </c>
      <c r="C34" s="46" t="s">
        <v>14</v>
      </c>
      <c r="D34" s="46"/>
    </row>
    <row r="35" spans="1:4" s="7" customFormat="1" ht="38.25">
      <c r="A35" s="19" t="s">
        <v>65</v>
      </c>
      <c r="B35" s="4">
        <f>'Topic 3 - Use'!B6</f>
        <v>1</v>
      </c>
      <c r="C35" s="46" t="s">
        <v>15</v>
      </c>
      <c r="D35" s="46"/>
    </row>
    <row r="36" spans="1:4" s="7" customFormat="1" ht="15.75" customHeight="1">
      <c r="A36" s="52" t="s">
        <v>66</v>
      </c>
      <c r="B36" s="47">
        <f>B32+B33+B34+B35</f>
        <v>2</v>
      </c>
      <c r="C36" s="20"/>
      <c r="D36" s="20"/>
    </row>
    <row r="37" spans="1:4" s="7" customFormat="1">
      <c r="A37" s="52"/>
      <c r="B37" s="47"/>
      <c r="C37" s="20"/>
      <c r="D37" s="20"/>
    </row>
    <row r="39" spans="1:4" s="7" customFormat="1">
      <c r="A39" s="14" t="s">
        <v>107</v>
      </c>
      <c r="B39" s="21">
        <f>SUM(B20,B28,B36)</f>
        <v>19</v>
      </c>
      <c r="C39" s="22"/>
      <c r="D39" s="22"/>
    </row>
  </sheetData>
  <mergeCells count="25">
    <mergeCell ref="A28:A29"/>
    <mergeCell ref="C26:D26"/>
    <mergeCell ref="A36:A37"/>
    <mergeCell ref="B36:B37"/>
    <mergeCell ref="B28:B29"/>
    <mergeCell ref="C17:D17"/>
    <mergeCell ref="C18:D18"/>
    <mergeCell ref="C19:D19"/>
    <mergeCell ref="C35:D35"/>
    <mergeCell ref="C33:D33"/>
    <mergeCell ref="A1:D1"/>
    <mergeCell ref="A5:D5"/>
    <mergeCell ref="A6:D6"/>
    <mergeCell ref="B8:D8"/>
    <mergeCell ref="A11:D14"/>
    <mergeCell ref="A20:A21"/>
    <mergeCell ref="B7:C7"/>
    <mergeCell ref="B9:D9"/>
    <mergeCell ref="C34:D34"/>
    <mergeCell ref="B20:B21"/>
    <mergeCell ref="C16:D16"/>
    <mergeCell ref="C24:D24"/>
    <mergeCell ref="C27:D27"/>
    <mergeCell ref="C32:D32"/>
    <mergeCell ref="C25:D25"/>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49</v>
      </c>
      <c r="B1" s="55"/>
      <c r="C1" s="55"/>
      <c r="D1" s="56"/>
    </row>
    <row r="2" spans="1:4">
      <c r="A2" s="30" t="s">
        <v>105</v>
      </c>
      <c r="B2" s="31" t="s">
        <v>0</v>
      </c>
      <c r="C2" s="31" t="s">
        <v>31</v>
      </c>
      <c r="D2" s="32" t="s">
        <v>3</v>
      </c>
    </row>
    <row r="3" spans="1:4" ht="102">
      <c r="A3" s="33" t="s">
        <v>103</v>
      </c>
      <c r="B3" s="34">
        <v>5</v>
      </c>
      <c r="C3" s="3">
        <v>1</v>
      </c>
      <c r="D3" s="45" t="s">
        <v>131</v>
      </c>
    </row>
    <row r="4" spans="1:4" ht="102">
      <c r="A4" s="33" t="s">
        <v>51</v>
      </c>
      <c r="B4" s="34">
        <v>2</v>
      </c>
      <c r="C4" s="3">
        <v>2</v>
      </c>
      <c r="D4" s="35" t="s">
        <v>123</v>
      </c>
    </row>
    <row r="5" spans="1:4" ht="102">
      <c r="A5" s="33" t="s">
        <v>52</v>
      </c>
      <c r="B5" s="34">
        <v>1</v>
      </c>
      <c r="C5" s="3">
        <v>3</v>
      </c>
      <c r="D5" s="35" t="s">
        <v>132</v>
      </c>
    </row>
    <row r="6" spans="1:4" ht="127.5">
      <c r="A6" s="33" t="s">
        <v>104</v>
      </c>
      <c r="B6" s="34">
        <v>2</v>
      </c>
      <c r="C6" s="3">
        <v>4</v>
      </c>
      <c r="D6" s="5" t="s">
        <v>133</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2" sqref="E2"/>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54</v>
      </c>
      <c r="B1" s="57"/>
      <c r="C1" s="57"/>
      <c r="D1" s="57"/>
    </row>
    <row r="2" spans="1:4">
      <c r="A2" s="30"/>
      <c r="B2" s="31" t="s">
        <v>0</v>
      </c>
      <c r="C2" s="31" t="s">
        <v>31</v>
      </c>
      <c r="D2" s="32" t="s">
        <v>3</v>
      </c>
    </row>
    <row r="3" spans="1:4">
      <c r="A3" s="35"/>
      <c r="B3" s="37"/>
      <c r="C3" s="37"/>
      <c r="D3" s="38"/>
    </row>
    <row r="4" spans="1:4" ht="90">
      <c r="A4" s="39" t="s">
        <v>99</v>
      </c>
      <c r="B4" s="40">
        <f>ROUND(AVERAGE(B5:B9),0)</f>
        <v>2</v>
      </c>
      <c r="C4" s="41"/>
      <c r="D4" s="42"/>
    </row>
    <row r="5" spans="1:4" ht="102">
      <c r="A5" s="34" t="s">
        <v>16</v>
      </c>
      <c r="B5" s="3">
        <v>1</v>
      </c>
      <c r="C5" s="43" t="s">
        <v>69</v>
      </c>
      <c r="D5" s="35" t="s">
        <v>134</v>
      </c>
    </row>
    <row r="6" spans="1:4" ht="51">
      <c r="A6" s="34" t="s">
        <v>17</v>
      </c>
      <c r="B6" s="3">
        <v>1</v>
      </c>
      <c r="C6" s="43" t="s">
        <v>70</v>
      </c>
      <c r="D6" s="35" t="s">
        <v>126</v>
      </c>
    </row>
    <row r="7" spans="1:4" ht="76.5">
      <c r="A7" s="34" t="s">
        <v>18</v>
      </c>
      <c r="B7" s="3">
        <v>2</v>
      </c>
      <c r="C7" s="43" t="s">
        <v>71</v>
      </c>
      <c r="D7" s="35" t="s">
        <v>122</v>
      </c>
    </row>
    <row r="8" spans="1:4" ht="165.75">
      <c r="A8" s="34" t="s">
        <v>19</v>
      </c>
      <c r="B8" s="3">
        <v>2</v>
      </c>
      <c r="C8" s="43" t="s">
        <v>72</v>
      </c>
      <c r="D8" s="35" t="s">
        <v>135</v>
      </c>
    </row>
    <row r="9" spans="1:4" ht="63.75">
      <c r="A9" s="34" t="s">
        <v>37</v>
      </c>
      <c r="B9" s="3">
        <v>2</v>
      </c>
      <c r="C9" s="43" t="s">
        <v>73</v>
      </c>
      <c r="D9" s="35" t="s">
        <v>127</v>
      </c>
    </row>
    <row r="10" spans="1:4" ht="105">
      <c r="A10" s="39" t="s">
        <v>56</v>
      </c>
      <c r="B10" s="40">
        <f>ROUND(AVERAGE(B11:B14),0)</f>
        <v>1</v>
      </c>
      <c r="C10" s="41"/>
      <c r="D10" s="42"/>
    </row>
    <row r="11" spans="1:4" ht="114.75">
      <c r="A11" s="34" t="s">
        <v>20</v>
      </c>
      <c r="B11" s="3">
        <v>2</v>
      </c>
      <c r="C11" s="43" t="s">
        <v>74</v>
      </c>
      <c r="D11" s="35" t="s">
        <v>136</v>
      </c>
    </row>
    <row r="12" spans="1:4" ht="105">
      <c r="A12" s="34" t="s">
        <v>21</v>
      </c>
      <c r="B12" s="3">
        <v>0</v>
      </c>
      <c r="C12" s="43" t="s">
        <v>75</v>
      </c>
      <c r="D12" s="35" t="s">
        <v>128</v>
      </c>
    </row>
    <row r="13" spans="1:4" ht="63.75">
      <c r="A13" s="34" t="s">
        <v>19</v>
      </c>
      <c r="B13" s="3">
        <v>2</v>
      </c>
      <c r="C13" s="43" t="s">
        <v>76</v>
      </c>
      <c r="D13" s="35" t="s">
        <v>137</v>
      </c>
    </row>
    <row r="14" spans="1:4" ht="75">
      <c r="A14" s="34" t="s">
        <v>38</v>
      </c>
      <c r="B14" s="3">
        <v>0</v>
      </c>
      <c r="C14" s="43" t="s">
        <v>77</v>
      </c>
      <c r="D14" s="35" t="s">
        <v>114</v>
      </c>
    </row>
    <row r="15" spans="1:4" s="44" customFormat="1" ht="60">
      <c r="A15" s="39" t="s">
        <v>57</v>
      </c>
      <c r="B15" s="40">
        <f>ROUND(AVERAGE(B16:B19),0)</f>
        <v>3</v>
      </c>
      <c r="C15" s="41"/>
      <c r="D15" s="42"/>
    </row>
    <row r="16" spans="1:4" ht="140.25">
      <c r="A16" s="34" t="s">
        <v>45</v>
      </c>
      <c r="B16" s="3">
        <v>4</v>
      </c>
      <c r="C16" s="43" t="s">
        <v>78</v>
      </c>
      <c r="D16" s="35" t="s">
        <v>125</v>
      </c>
    </row>
    <row r="17" spans="1:4" ht="195">
      <c r="A17" s="34" t="s">
        <v>46</v>
      </c>
      <c r="B17" s="3">
        <v>3</v>
      </c>
      <c r="C17" s="43" t="s">
        <v>79</v>
      </c>
      <c r="D17" s="35" t="s">
        <v>115</v>
      </c>
    </row>
    <row r="18" spans="1:4" ht="76.5">
      <c r="A18" s="34" t="s">
        <v>22</v>
      </c>
      <c r="B18" s="3">
        <v>1</v>
      </c>
      <c r="C18" s="43" t="s">
        <v>80</v>
      </c>
      <c r="D18" s="35" t="s">
        <v>138</v>
      </c>
    </row>
    <row r="19" spans="1:4" ht="153">
      <c r="A19" s="34" t="s">
        <v>23</v>
      </c>
      <c r="B19" s="3">
        <v>2</v>
      </c>
      <c r="C19" s="43" t="s">
        <v>81</v>
      </c>
      <c r="D19" s="35" t="s">
        <v>139</v>
      </c>
    </row>
    <row r="20" spans="1:4" ht="45">
      <c r="A20" s="39" t="s">
        <v>58</v>
      </c>
      <c r="B20" s="40">
        <f>ROUND(AVERAGE(B21:B29),0)</f>
        <v>1</v>
      </c>
      <c r="C20" s="41"/>
      <c r="D20" s="42"/>
    </row>
    <row r="21" spans="1:4" ht="102">
      <c r="A21" s="34" t="s">
        <v>47</v>
      </c>
      <c r="B21" s="3">
        <v>1</v>
      </c>
      <c r="C21" s="43" t="s">
        <v>82</v>
      </c>
      <c r="D21" s="35" t="s">
        <v>140</v>
      </c>
    </row>
    <row r="22" spans="1:4" ht="63.75">
      <c r="A22" s="34" t="s">
        <v>24</v>
      </c>
      <c r="B22" s="3">
        <v>2</v>
      </c>
      <c r="C22" s="43" t="s">
        <v>83</v>
      </c>
      <c r="D22" s="35" t="s">
        <v>129</v>
      </c>
    </row>
    <row r="23" spans="1:4" ht="102">
      <c r="A23" s="34" t="s">
        <v>25</v>
      </c>
      <c r="B23" s="3">
        <v>1</v>
      </c>
      <c r="C23" s="43" t="s">
        <v>84</v>
      </c>
      <c r="D23" s="35" t="s">
        <v>141</v>
      </c>
    </row>
    <row r="24" spans="1:4" ht="178.5">
      <c r="A24" s="34" t="s">
        <v>26</v>
      </c>
      <c r="B24" s="3">
        <v>4</v>
      </c>
      <c r="C24" s="43" t="s">
        <v>85</v>
      </c>
      <c r="D24" s="35" t="s">
        <v>142</v>
      </c>
    </row>
    <row r="25" spans="1:4" ht="75">
      <c r="A25" s="34" t="s">
        <v>27</v>
      </c>
      <c r="B25" s="3">
        <v>1</v>
      </c>
      <c r="C25" s="43" t="s">
        <v>86</v>
      </c>
      <c r="D25" s="35" t="s">
        <v>113</v>
      </c>
    </row>
    <row r="26" spans="1:4" ht="45">
      <c r="A26" s="34" t="s">
        <v>48</v>
      </c>
      <c r="B26" s="3">
        <v>0</v>
      </c>
      <c r="C26" s="43" t="s">
        <v>87</v>
      </c>
      <c r="D26" s="35" t="s">
        <v>116</v>
      </c>
    </row>
    <row r="27" spans="1:4" ht="60">
      <c r="A27" s="34" t="s">
        <v>28</v>
      </c>
      <c r="B27" s="3">
        <v>0</v>
      </c>
      <c r="C27" s="43" t="s">
        <v>88</v>
      </c>
      <c r="D27" s="35" t="s">
        <v>117</v>
      </c>
    </row>
    <row r="28" spans="1:4" ht="127.5">
      <c r="A28" s="34" t="s">
        <v>29</v>
      </c>
      <c r="B28" s="3">
        <v>2</v>
      </c>
      <c r="C28" s="43" t="s">
        <v>89</v>
      </c>
      <c r="D28" s="35" t="s">
        <v>130</v>
      </c>
    </row>
    <row r="29" spans="1:4" ht="75">
      <c r="A29" s="34" t="s">
        <v>30</v>
      </c>
      <c r="B29" s="3">
        <v>1</v>
      </c>
      <c r="C29" s="43" t="s">
        <v>90</v>
      </c>
      <c r="D29" s="35" t="s">
        <v>118</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D6" sqref="D6"/>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61</v>
      </c>
      <c r="B1" s="55"/>
      <c r="C1" s="55"/>
      <c r="D1" s="56"/>
    </row>
    <row r="2" spans="1:4">
      <c r="A2" s="30" t="s">
        <v>105</v>
      </c>
      <c r="B2" s="31" t="s">
        <v>0</v>
      </c>
      <c r="C2" s="31" t="s">
        <v>31</v>
      </c>
      <c r="D2" s="32" t="s">
        <v>3</v>
      </c>
    </row>
    <row r="3" spans="1:4" ht="204">
      <c r="A3" s="33" t="s">
        <v>100</v>
      </c>
      <c r="B3" s="34">
        <v>1</v>
      </c>
      <c r="C3" s="3">
        <v>9</v>
      </c>
      <c r="D3" s="35" t="s">
        <v>143</v>
      </c>
    </row>
    <row r="4" spans="1:4" ht="60">
      <c r="A4" s="33" t="s">
        <v>63</v>
      </c>
      <c r="B4" s="34">
        <v>0</v>
      </c>
      <c r="C4" s="3">
        <v>10</v>
      </c>
      <c r="D4" s="35" t="s">
        <v>119</v>
      </c>
    </row>
    <row r="5" spans="1:4" ht="75">
      <c r="A5" s="33" t="s">
        <v>101</v>
      </c>
      <c r="B5" s="34">
        <v>0</v>
      </c>
      <c r="C5" s="3">
        <v>11</v>
      </c>
      <c r="D5" s="35" t="s">
        <v>120</v>
      </c>
    </row>
    <row r="6" spans="1:4" ht="90">
      <c r="A6" s="33" t="s">
        <v>102</v>
      </c>
      <c r="B6" s="34">
        <v>1</v>
      </c>
      <c r="C6" s="3">
        <v>12</v>
      </c>
      <c r="D6" s="35" t="s">
        <v>121</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heetViews>
  <sheetFormatPr defaultRowHeight="12.75"/>
  <cols>
    <col min="1" max="1" width="10.5703125" customWidth="1"/>
    <col min="4" max="4" width="9.140625" customWidth="1"/>
    <col min="5" max="5" width="13.85546875" customWidth="1"/>
    <col min="6" max="6" width="9.140625"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44</v>
      </c>
      <c r="F1" s="1" t="s">
        <v>67</v>
      </c>
      <c r="G1" s="1" t="s">
        <v>49</v>
      </c>
      <c r="H1" s="1" t="s">
        <v>54</v>
      </c>
      <c r="I1" s="1" t="s">
        <v>68</v>
      </c>
      <c r="J1" s="1" t="s">
        <v>61</v>
      </c>
      <c r="K1" s="1">
        <v>1</v>
      </c>
      <c r="L1" s="1">
        <v>2</v>
      </c>
      <c r="M1" s="1">
        <v>3</v>
      </c>
      <c r="N1" s="1">
        <v>4</v>
      </c>
      <c r="O1" s="1" t="s">
        <v>91</v>
      </c>
      <c r="P1" s="1" t="s">
        <v>69</v>
      </c>
      <c r="Q1" s="1" t="s">
        <v>70</v>
      </c>
      <c r="R1" s="1" t="s">
        <v>71</v>
      </c>
      <c r="S1" s="1" t="s">
        <v>72</v>
      </c>
      <c r="T1" s="1" t="s">
        <v>73</v>
      </c>
      <c r="U1" s="1" t="s">
        <v>92</v>
      </c>
      <c r="V1" s="1" t="s">
        <v>74</v>
      </c>
      <c r="W1" s="1" t="s">
        <v>75</v>
      </c>
      <c r="X1" s="1" t="s">
        <v>76</v>
      </c>
      <c r="Y1" s="1" t="s">
        <v>77</v>
      </c>
      <c r="Z1" s="1" t="s">
        <v>93</v>
      </c>
      <c r="AA1" s="1" t="s">
        <v>78</v>
      </c>
      <c r="AB1" s="1" t="s">
        <v>79</v>
      </c>
      <c r="AC1" s="1" t="s">
        <v>80</v>
      </c>
      <c r="AD1" s="1" t="s">
        <v>81</v>
      </c>
      <c r="AE1" s="1" t="s">
        <v>94</v>
      </c>
      <c r="AF1" s="23" t="s">
        <v>82</v>
      </c>
      <c r="AG1" s="23" t="s">
        <v>83</v>
      </c>
      <c r="AH1" s="23" t="s">
        <v>84</v>
      </c>
      <c r="AI1" s="23" t="s">
        <v>85</v>
      </c>
      <c r="AJ1" s="23" t="s">
        <v>86</v>
      </c>
      <c r="AK1" s="23" t="s">
        <v>87</v>
      </c>
      <c r="AL1" s="23" t="s">
        <v>88</v>
      </c>
      <c r="AM1" s="23" t="s">
        <v>89</v>
      </c>
      <c r="AN1" s="24" t="s">
        <v>90</v>
      </c>
      <c r="AO1" s="25" t="s">
        <v>95</v>
      </c>
      <c r="AP1" s="25" t="s">
        <v>96</v>
      </c>
      <c r="AQ1" s="25" t="s">
        <v>97</v>
      </c>
      <c r="AR1" s="25" t="s">
        <v>98</v>
      </c>
    </row>
    <row r="2" spans="1:44">
      <c r="A2" s="26" t="str">
        <f>Scoring!A5</f>
        <v>Grandfathered Health Plans</v>
      </c>
      <c r="B2" s="26" t="str">
        <f>Scoring!A7</f>
        <v>0991-AB68</v>
      </c>
      <c r="C2" s="27" t="str">
        <f>Scoring!A3</f>
        <v>HHS, DOL, Treasury</v>
      </c>
      <c r="D2" s="6">
        <f>Scoring!B9</f>
        <v>40346</v>
      </c>
      <c r="E2" s="6" t="str">
        <f>Scoring!D7</f>
        <v>No</v>
      </c>
      <c r="F2">
        <f>G2+H2+J2</f>
        <v>19</v>
      </c>
      <c r="G2">
        <f>SUM(K2:N2)</f>
        <v>10</v>
      </c>
      <c r="H2">
        <f>O2+U2+Z2+AE2</f>
        <v>7</v>
      </c>
      <c r="I2">
        <f>G2+H2</f>
        <v>17</v>
      </c>
      <c r="J2">
        <f>SUM(AO2:AR2)</f>
        <v>2</v>
      </c>
      <c r="K2">
        <f>'Topic 1 - Openness'!B3</f>
        <v>5</v>
      </c>
      <c r="L2">
        <f>'Topic 1 - Openness'!B4</f>
        <v>2</v>
      </c>
      <c r="M2">
        <f>'Topic 1 - Openness'!B5</f>
        <v>1</v>
      </c>
      <c r="N2">
        <f>'Topic 1 - Openness'!B6</f>
        <v>2</v>
      </c>
      <c r="O2">
        <f>'Topic 2 - Analysis'!B4</f>
        <v>2</v>
      </c>
      <c r="P2">
        <f>'Topic 2 - Analysis'!B5</f>
        <v>1</v>
      </c>
      <c r="Q2">
        <f>'Topic 2 - Analysis'!B6</f>
        <v>1</v>
      </c>
      <c r="R2">
        <f>'Topic 2 - Analysis'!B7</f>
        <v>2</v>
      </c>
      <c r="S2">
        <f>'Topic 2 - Analysis'!B8</f>
        <v>2</v>
      </c>
      <c r="T2">
        <f>'Topic 2 - Analysis'!B9</f>
        <v>2</v>
      </c>
      <c r="U2">
        <f>'Topic 2 - Analysis'!B10</f>
        <v>1</v>
      </c>
      <c r="V2">
        <f>'Topic 2 - Analysis'!B11</f>
        <v>2</v>
      </c>
      <c r="W2">
        <f>'Topic 2 - Analysis'!B12</f>
        <v>0</v>
      </c>
      <c r="X2">
        <f>'Topic 2 - Analysis'!B13</f>
        <v>2</v>
      </c>
      <c r="Y2">
        <f>'Topic 2 - Analysis'!B14</f>
        <v>0</v>
      </c>
      <c r="Z2">
        <f>'Topic 2 - Analysis'!B15</f>
        <v>3</v>
      </c>
      <c r="AA2">
        <f>'Topic 2 - Analysis'!B16</f>
        <v>4</v>
      </c>
      <c r="AB2">
        <f>'Topic 2 - Analysis'!B17</f>
        <v>3</v>
      </c>
      <c r="AC2">
        <f>'Topic 2 - Analysis'!B18</f>
        <v>1</v>
      </c>
      <c r="AD2">
        <f>'Topic 2 - Analysis'!B19</f>
        <v>2</v>
      </c>
      <c r="AE2">
        <f>'Topic 2 - Analysis'!B20</f>
        <v>1</v>
      </c>
      <c r="AF2">
        <f>'Topic 2 - Analysis'!B21</f>
        <v>1</v>
      </c>
      <c r="AG2">
        <f>'Topic 2 - Analysis'!B22</f>
        <v>2</v>
      </c>
      <c r="AH2">
        <f>'Topic 2 - Analysis'!B23</f>
        <v>1</v>
      </c>
      <c r="AI2">
        <f>'Topic 2 - Analysis'!B24</f>
        <v>4</v>
      </c>
      <c r="AJ2">
        <f>'Topic 2 - Analysis'!B25</f>
        <v>1</v>
      </c>
      <c r="AK2">
        <f>'Topic 2 - Analysis'!B26</f>
        <v>0</v>
      </c>
      <c r="AL2">
        <f>'Topic 2 - Analysis'!B27</f>
        <v>0</v>
      </c>
      <c r="AM2">
        <f>'Topic 2 - Analysis'!B28</f>
        <v>2</v>
      </c>
      <c r="AN2">
        <f>'Topic 2 - Analysis'!B29</f>
        <v>1</v>
      </c>
      <c r="AO2">
        <f>'Topic 3 - Use'!B3</f>
        <v>1</v>
      </c>
      <c r="AP2">
        <f>'Topic 3 - Use'!B4</f>
        <v>0</v>
      </c>
      <c r="AQ2">
        <f>'Topic 3 - Use'!B5</f>
        <v>0</v>
      </c>
      <c r="AR2">
        <f>'Topic 3 - Use'!B6</f>
        <v>1</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2011-12-09T14:18:16Z</dcterms:modified>
</cp:coreProperties>
</file>