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75" windowWidth="20730" windowHeight="10485"/>
  </bookViews>
  <sheets>
    <sheet name="CorpTaxRateNonTerritorialOECD" sheetId="5" r:id="rId1"/>
    <sheet name="OECD Data 2011" sheetId="4" r:id="rId2"/>
    <sheet name="Sheet1" sheetId="1" r:id="rId3"/>
    <sheet name="Sheet2" sheetId="2" r:id="rId4"/>
    <sheet name="Sheet3" sheetId="3" r:id="rId5"/>
  </sheets>
  <externalReferences>
    <externalReference r:id="rId6"/>
  </externalReferences>
  <calcPr calcId="124519"/>
</workbook>
</file>

<file path=xl/calcChain.xml><?xml version="1.0" encoding="utf-8"?>
<calcChain xmlns="http://schemas.openxmlformats.org/spreadsheetml/2006/main">
  <c r="P19" i="4"/>
  <c r="I48"/>
  <c r="P18"/>
  <c r="I47"/>
  <c r="I13"/>
  <c r="I14"/>
  <c r="I15"/>
  <c r="I16"/>
  <c r="I17"/>
  <c r="I18"/>
  <c r="I19"/>
  <c r="I20"/>
  <c r="I21"/>
  <c r="I22"/>
  <c r="I25"/>
  <c r="I26"/>
  <c r="I27"/>
  <c r="I29"/>
  <c r="I31"/>
  <c r="I32"/>
  <c r="I33"/>
  <c r="I34"/>
  <c r="I36"/>
  <c r="I37"/>
  <c r="I38"/>
  <c r="I39"/>
  <c r="I40"/>
  <c r="I41"/>
  <c r="I42"/>
  <c r="E43"/>
  <c r="I43" s="1"/>
  <c r="G43"/>
  <c r="I44"/>
  <c r="E46"/>
  <c r="I46" s="1"/>
</calcChain>
</file>

<file path=xl/comments1.xml><?xml version="1.0" encoding="utf-8"?>
<comments xmlns="http://schemas.openxmlformats.org/spreadsheetml/2006/main">
  <authors>
    <author>Poirier, Yves</author>
    <author>ahn_t</author>
    <author>Sharratt_M</author>
    <author>col-loc_adm</author>
    <author>Pedersen_U</author>
  </authors>
  <commentList>
    <comment ref="C16" authorId="0">
      <text>
        <r>
          <rPr>
            <sz val="8"/>
            <color indexed="81"/>
            <rFont val="Tahoma"/>
            <family val="2"/>
          </rPr>
          <t>CIT rate reduced from 18% to 16.5% on January 1st, 2011.</t>
        </r>
      </text>
    </comment>
    <comment ref="C22" authorId="1">
      <text>
        <r>
          <rPr>
            <sz val="8"/>
            <color indexed="81"/>
            <rFont val="Tahoma"/>
            <family val="2"/>
          </rPr>
          <t xml:space="preserve">The standard corporate income tax rate is 33.33%. It is increased by a 3,3% surcharge (Contribution Sociale sur les Bénéfices) for companies with a turnover of at least EUR 7,630,000 on the part of their liable tax payments in excess of EUR 763,000 - resulting in an effective tax rate of 34.43% for companies that have profits above EUR 2,289,000. </t>
        </r>
      </text>
    </comment>
    <comment ref="C26" authorId="2">
      <text>
        <r>
          <rPr>
            <b/>
            <sz val="8"/>
            <color indexed="81"/>
            <rFont val="Tahoma"/>
            <family val="2"/>
          </rPr>
          <t>Sharratt_M:</t>
        </r>
        <r>
          <rPr>
            <sz val="8"/>
            <color indexed="81"/>
            <rFont val="Tahoma"/>
            <family val="2"/>
          </rPr>
          <t xml:space="preserve">
The CIT rate was increased from 18% to 20%, effective from 1 January 2011 (on 2011-profits).</t>
        </r>
      </text>
    </comment>
    <comment ref="E43" authorId="3">
      <text>
        <r>
          <rPr>
            <sz val="8"/>
            <color indexed="81"/>
            <rFont val="Tahoma"/>
            <family val="2"/>
          </rPr>
          <t>The sum of central and local rates are deductible in the base, e.g 8.5/(1+0.085+0.1836)=6.70</t>
        </r>
      </text>
    </comment>
    <comment ref="G43" authorId="4">
      <text>
        <r>
          <rPr>
            <sz val="8"/>
            <color indexed="81"/>
            <rFont val="Tahoma"/>
            <family val="2"/>
          </rPr>
          <t xml:space="preserve">The sum of central and local rates are deductible in the base, e.g 18.36/(1+0.085+0.1836)=14.47
</t>
        </r>
      </text>
    </comment>
    <comment ref="I43" authorId="4">
      <text>
        <r>
          <rPr>
            <sz val="8"/>
            <color indexed="81"/>
            <rFont val="Tahoma"/>
            <family val="2"/>
          </rPr>
          <t xml:space="preserve">The sum of central and local rates are deductible in the base, e.g (8.5+18.36)/(1+0.085+0.1836)=21.17
</t>
        </r>
      </text>
    </comment>
  </commentList>
</comments>
</file>

<file path=xl/sharedStrings.xml><?xml version="1.0" encoding="utf-8"?>
<sst xmlns="http://schemas.openxmlformats.org/spreadsheetml/2006/main" count="86" uniqueCount="53">
  <si>
    <t>Ireland</t>
  </si>
  <si>
    <t>Chile</t>
  </si>
  <si>
    <t>Poland</t>
  </si>
  <si>
    <t xml:space="preserve">Greece </t>
  </si>
  <si>
    <t>Korea</t>
  </si>
  <si>
    <t>Israel</t>
  </si>
  <si>
    <t>Mexico</t>
  </si>
  <si>
    <t>U.S.</t>
  </si>
  <si>
    <t>Y</t>
  </si>
  <si>
    <r>
      <t>United States</t>
    </r>
    <r>
      <rPr>
        <b/>
        <vertAlign val="superscript"/>
        <sz val="10"/>
        <rFont val="Arial"/>
        <family val="2"/>
      </rPr>
      <t>*</t>
    </r>
  </si>
  <si>
    <r>
      <t>United Kingdom</t>
    </r>
    <r>
      <rPr>
        <b/>
        <vertAlign val="superscript"/>
        <sz val="10"/>
        <rFont val="Arial"/>
        <family val="2"/>
      </rPr>
      <t>*</t>
    </r>
  </si>
  <si>
    <t>N</t>
  </si>
  <si>
    <t>Turkey</t>
  </si>
  <si>
    <r>
      <t>Switzerland</t>
    </r>
    <r>
      <rPr>
        <b/>
        <vertAlign val="superscript"/>
        <sz val="10"/>
        <rFont val="Arial"/>
        <family val="2"/>
      </rPr>
      <t>*</t>
    </r>
  </si>
  <si>
    <t xml:space="preserve">Sweden    </t>
  </si>
  <si>
    <t>Spain</t>
  </si>
  <si>
    <t>Slovenia</t>
  </si>
  <si>
    <t>Slovak Republic</t>
  </si>
  <si>
    <r>
      <t>Portugal</t>
    </r>
    <r>
      <rPr>
        <b/>
        <vertAlign val="superscript"/>
        <sz val="10"/>
        <rFont val="Arial"/>
        <family val="2"/>
      </rPr>
      <t>*</t>
    </r>
  </si>
  <si>
    <t>Poland*</t>
  </si>
  <si>
    <t>Norway</t>
  </si>
  <si>
    <r>
      <t>New Zealand</t>
    </r>
    <r>
      <rPr>
        <b/>
        <vertAlign val="superscript"/>
        <sz val="10"/>
        <rFont val="Arial"/>
        <family val="2"/>
      </rPr>
      <t>*</t>
    </r>
  </si>
  <si>
    <t>Netherlands*</t>
  </si>
  <si>
    <t>22.05 (21.0)</t>
  </si>
  <si>
    <t>Luxembourg*</t>
  </si>
  <si>
    <t>Japan</t>
  </si>
  <si>
    <r>
      <t>Italy</t>
    </r>
    <r>
      <rPr>
        <b/>
        <vertAlign val="superscript"/>
        <sz val="10"/>
        <rFont val="Arial"/>
        <family val="2"/>
      </rPr>
      <t>*</t>
    </r>
  </si>
  <si>
    <r>
      <t>Israel</t>
    </r>
    <r>
      <rPr>
        <b/>
        <vertAlign val="superscript"/>
        <sz val="10"/>
        <rFont val="Arial"/>
        <family val="2"/>
      </rPr>
      <t>*</t>
    </r>
  </si>
  <si>
    <t xml:space="preserve">Iceland </t>
  </si>
  <si>
    <r>
      <t>Hungary</t>
    </r>
    <r>
      <rPr>
        <b/>
        <vertAlign val="superscript"/>
        <sz val="10"/>
        <rFont val="Arial"/>
        <family val="2"/>
      </rPr>
      <t>*</t>
    </r>
  </si>
  <si>
    <t>Greece</t>
  </si>
  <si>
    <t>15,825</t>
  </si>
  <si>
    <t>15,825 (15,0)</t>
  </si>
  <si>
    <r>
      <t>Germany</t>
    </r>
    <r>
      <rPr>
        <b/>
        <vertAlign val="superscript"/>
        <sz val="10"/>
        <rFont val="Arial"/>
        <family val="2"/>
      </rPr>
      <t>*</t>
    </r>
  </si>
  <si>
    <r>
      <t>France</t>
    </r>
    <r>
      <rPr>
        <b/>
        <vertAlign val="superscript"/>
        <sz val="10"/>
        <rFont val="Arial"/>
        <family val="2"/>
      </rPr>
      <t>*</t>
    </r>
  </si>
  <si>
    <t>Finland</t>
  </si>
  <si>
    <t>Estonia*</t>
  </si>
  <si>
    <t>Denmark</t>
  </si>
  <si>
    <t>Czech Republic</t>
  </si>
  <si>
    <r>
      <t>Chile</t>
    </r>
    <r>
      <rPr>
        <b/>
        <vertAlign val="superscript"/>
        <sz val="10"/>
        <rFont val="Arial"/>
        <family val="2"/>
      </rPr>
      <t>*</t>
    </r>
  </si>
  <si>
    <t>Canada</t>
  </si>
  <si>
    <t>33.99 (33.0)</t>
  </si>
  <si>
    <r>
      <t>Belgium</t>
    </r>
    <r>
      <rPr>
        <b/>
        <vertAlign val="superscript"/>
        <sz val="10"/>
        <rFont val="Arial"/>
        <family val="2"/>
      </rPr>
      <t>*</t>
    </r>
  </si>
  <si>
    <t>Austria</t>
  </si>
  <si>
    <r>
      <t>Australia</t>
    </r>
    <r>
      <rPr>
        <b/>
        <vertAlign val="superscript"/>
        <sz val="10"/>
        <rFont val="Arial"/>
        <family val="2"/>
      </rPr>
      <t>*</t>
    </r>
  </si>
  <si>
    <t>Country</t>
  </si>
  <si>
    <r>
      <t xml:space="preserve">Targeted corporate tax rates  </t>
    </r>
    <r>
      <rPr>
        <b/>
        <vertAlign val="superscript"/>
        <sz val="10"/>
        <rFont val="Arial"/>
        <family val="2"/>
      </rPr>
      <t>6</t>
    </r>
  </si>
  <si>
    <r>
      <t>Combined corporate income tax rate</t>
    </r>
    <r>
      <rPr>
        <b/>
        <vertAlign val="superscript"/>
        <sz val="10"/>
        <rFont val="Arial"/>
        <family val="2"/>
      </rPr>
      <t xml:space="preserve"> 5</t>
    </r>
  </si>
  <si>
    <r>
      <t xml:space="preserve">Sub-central government corporate income tax rate </t>
    </r>
    <r>
      <rPr>
        <b/>
        <vertAlign val="superscript"/>
        <sz val="10"/>
        <rFont val="Arial"/>
        <family val="2"/>
      </rPr>
      <t>4</t>
    </r>
  </si>
  <si>
    <r>
      <t xml:space="preserve">Adjusted central government corporate income tax rate </t>
    </r>
    <r>
      <rPr>
        <b/>
        <vertAlign val="superscript"/>
        <sz val="10"/>
        <rFont val="Arial"/>
        <family val="2"/>
      </rPr>
      <t xml:space="preserve">3 </t>
    </r>
  </si>
  <si>
    <r>
      <t xml:space="preserve">Central government corporate income tax rate </t>
    </r>
    <r>
      <rPr>
        <b/>
        <vertAlign val="superscript"/>
        <sz val="10"/>
        <rFont val="Arial"/>
        <family val="2"/>
      </rPr>
      <t>2</t>
    </r>
  </si>
  <si>
    <r>
      <t>Table II.1. Corporate income tax rate</t>
    </r>
    <r>
      <rPr>
        <b/>
        <vertAlign val="superscript"/>
        <sz val="10"/>
        <color indexed="12"/>
        <rFont val="Arial"/>
        <family val="2"/>
      </rPr>
      <t xml:space="preserve"> 1</t>
    </r>
  </si>
  <si>
    <t>PART II. Taxation of Corporate and Capital Income (2011)</t>
  </si>
</sst>
</file>

<file path=xl/styles.xml><?xml version="1.0" encoding="utf-8"?>
<styleSheet xmlns="http://schemas.openxmlformats.org/spreadsheetml/2006/main">
  <numFmts count="1">
    <numFmt numFmtId="164" formatCode="0.0"/>
  </numFmts>
  <fonts count="10">
    <font>
      <sz val="11"/>
      <color theme="1"/>
      <name val="Calibri"/>
      <family val="2"/>
      <scheme val="minor"/>
    </font>
    <font>
      <sz val="10"/>
      <name val="Arial"/>
      <family val="2"/>
    </font>
    <font>
      <b/>
      <sz val="10"/>
      <name val="Arial"/>
      <family val="2"/>
    </font>
    <font>
      <b/>
      <vertAlign val="superscript"/>
      <sz val="10"/>
      <name val="Arial"/>
      <family val="2"/>
    </font>
    <font>
      <b/>
      <sz val="10"/>
      <color indexed="12"/>
      <name val="Arial"/>
      <family val="2"/>
    </font>
    <font>
      <b/>
      <vertAlign val="superscript"/>
      <sz val="10"/>
      <color indexed="12"/>
      <name val="Arial"/>
      <family val="2"/>
    </font>
    <font>
      <b/>
      <sz val="10"/>
      <color indexed="57"/>
      <name val="Arial"/>
      <family val="2"/>
    </font>
    <font>
      <sz val="8"/>
      <color indexed="81"/>
      <name val="Tahoma"/>
      <family val="2"/>
    </font>
    <font>
      <b/>
      <sz val="8"/>
      <color indexed="81"/>
      <name val="Tahoma"/>
      <family val="2"/>
    </font>
    <font>
      <sz val="10"/>
      <color rgb="FFFF000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4">
    <xf numFmtId="0" fontId="0" fillId="0" borderId="0"/>
    <xf numFmtId="0" fontId="1" fillId="0" borderId="0"/>
    <xf numFmtId="0" fontId="2" fillId="0" borderId="0" applyFont="0">
      <alignment horizontal="center"/>
    </xf>
    <xf numFmtId="9" fontId="1" fillId="0" borderId="0" applyFont="0" applyFill="0" applyBorder="0" applyAlignment="0" applyProtection="0"/>
  </cellStyleXfs>
  <cellXfs count="27">
    <xf numFmtId="0" fontId="0" fillId="0" borderId="0" xfId="0"/>
    <xf numFmtId="0" fontId="1" fillId="0" borderId="0" xfId="1"/>
    <xf numFmtId="0" fontId="1" fillId="0" borderId="0" xfId="1" applyNumberFormat="1"/>
    <xf numFmtId="0" fontId="1" fillId="2" borderId="0" xfId="1" applyFont="1" applyFill="1"/>
    <xf numFmtId="0" fontId="1" fillId="2" borderId="1" xfId="1" applyFont="1" applyFill="1" applyBorder="1"/>
    <xf numFmtId="164" fontId="1" fillId="0" borderId="0" xfId="2" applyNumberFormat="1" applyFont="1">
      <alignment horizontal="center"/>
    </xf>
    <xf numFmtId="164" fontId="2" fillId="0" borderId="0" xfId="2" applyNumberFormat="1" applyFont="1" applyAlignment="1">
      <alignment horizontal="left"/>
    </xf>
    <xf numFmtId="0" fontId="1" fillId="0" borderId="0" xfId="2" applyNumberFormat="1" applyFont="1">
      <alignment horizontal="center"/>
    </xf>
    <xf numFmtId="164" fontId="1" fillId="0" borderId="0" xfId="2" quotePrefix="1" applyNumberFormat="1" applyFont="1">
      <alignment horizontal="center"/>
    </xf>
    <xf numFmtId="0" fontId="2" fillId="0" borderId="0" xfId="1" applyFont="1"/>
    <xf numFmtId="164" fontId="1" fillId="2" borderId="0" xfId="1" applyNumberFormat="1" applyFont="1" applyFill="1" applyAlignment="1">
      <alignment horizontal="center"/>
    </xf>
    <xf numFmtId="0" fontId="1" fillId="2" borderId="2" xfId="1" applyFont="1" applyFill="1" applyBorder="1"/>
    <xf numFmtId="0" fontId="1" fillId="2" borderId="2" xfId="1" applyFont="1" applyFill="1" applyBorder="1" applyAlignment="1"/>
    <xf numFmtId="0" fontId="2" fillId="2" borderId="0" xfId="1" applyFont="1" applyFill="1" applyAlignment="1">
      <alignment horizontal="center" wrapText="1"/>
    </xf>
    <xf numFmtId="0" fontId="2" fillId="2" borderId="0" xfId="1" applyFont="1" applyFill="1" applyBorder="1" applyAlignment="1">
      <alignment horizontal="center"/>
    </xf>
    <xf numFmtId="0" fontId="1" fillId="2" borderId="0" xfId="1" applyFont="1" applyFill="1" applyAlignment="1"/>
    <xf numFmtId="0" fontId="2" fillId="2" borderId="0" xfId="1" applyFont="1" applyFill="1"/>
    <xf numFmtId="0" fontId="2" fillId="2" borderId="0" xfId="1" applyFont="1" applyFill="1" applyAlignment="1">
      <alignment horizontal="center"/>
    </xf>
    <xf numFmtId="0" fontId="1" fillId="2" borderId="0" xfId="1" applyFont="1" applyFill="1" applyBorder="1"/>
    <xf numFmtId="0" fontId="1" fillId="2" borderId="0" xfId="1" applyFill="1"/>
    <xf numFmtId="0" fontId="4" fillId="2" borderId="0" xfId="1" applyFont="1" applyFill="1"/>
    <xf numFmtId="0" fontId="6" fillId="2" borderId="0" xfId="1" applyFont="1" applyFill="1"/>
    <xf numFmtId="164" fontId="9" fillId="0" borderId="0" xfId="2" applyNumberFormat="1" applyFont="1">
      <alignment horizontal="center"/>
    </xf>
    <xf numFmtId="164" fontId="1" fillId="2" borderId="1" xfId="1" applyNumberFormat="1" applyFont="1" applyFill="1" applyBorder="1"/>
    <xf numFmtId="164" fontId="1" fillId="2" borderId="0" xfId="1" applyNumberFormat="1" applyFont="1" applyFill="1"/>
    <xf numFmtId="0" fontId="2" fillId="2" borderId="0" xfId="1" applyFont="1" applyFill="1" applyAlignment="1">
      <alignment horizontal="center" wrapText="1"/>
    </xf>
    <xf numFmtId="0" fontId="1" fillId="2" borderId="0" xfId="1" applyFont="1" applyFill="1" applyAlignment="1">
      <alignment wrapText="1"/>
    </xf>
  </cellXfs>
  <cellStyles count="4">
    <cellStyle name="Normal" xfId="0" builtinId="0"/>
    <cellStyle name="Normal 2" xfId="1"/>
    <cellStyle name="Percent 2" xfId="3"/>
    <cellStyle name="Table_center"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ctr">
              <a:defRPr/>
            </a:pPr>
            <a:r>
              <a:rPr lang="en-US" sz="2000"/>
              <a:t>Corporate Tax Rate of Non-Territorial OECD</a:t>
            </a:r>
            <a:r>
              <a:rPr lang="en-US" sz="2000" baseline="0"/>
              <a:t> Countries</a:t>
            </a:r>
            <a:endParaRPr lang="en-US" sz="2000"/>
          </a:p>
        </c:rich>
      </c:tx>
      <c:layout>
        <c:manualLayout>
          <c:xMode val="edge"/>
          <c:yMode val="edge"/>
          <c:x val="0.15535214231653721"/>
          <c:y val="2.2834772462188534E-2"/>
        </c:manualLayout>
      </c:layout>
    </c:title>
    <c:plotArea>
      <c:layout>
        <c:manualLayout>
          <c:layoutTarget val="inner"/>
          <c:xMode val="edge"/>
          <c:yMode val="edge"/>
          <c:x val="0.10419192526793912"/>
          <c:y val="9.8907676431654878E-2"/>
          <c:w val="0.87422999186524242"/>
          <c:h val="0.67120233955795772"/>
        </c:manualLayout>
      </c:layout>
      <c:barChart>
        <c:barDir val="col"/>
        <c:grouping val="clustered"/>
        <c:ser>
          <c:idx val="0"/>
          <c:order val="0"/>
          <c:spPr>
            <a:solidFill>
              <a:srgbClr val="C00000"/>
            </a:solidFill>
            <a:ln>
              <a:solidFill>
                <a:schemeClr val="accent2">
                  <a:lumMod val="50000"/>
                </a:schemeClr>
              </a:solidFill>
            </a:ln>
            <a:effectLst>
              <a:outerShdw blurRad="50800" dist="38100" dir="8100000" algn="tr" rotWithShape="0">
                <a:prstClr val="black">
                  <a:alpha val="40000"/>
                </a:prstClr>
              </a:outerShdw>
            </a:effectLst>
          </c:spPr>
          <c:dPt>
            <c:idx val="7"/>
            <c:spPr>
              <a:solidFill>
                <a:srgbClr val="C00000"/>
              </a:solidFill>
              <a:ln>
                <a:solidFill>
                  <a:schemeClr val="accent6"/>
                </a:solidFill>
              </a:ln>
              <a:effectLst>
                <a:outerShdw blurRad="50800" dist="38100" dir="8100000" algn="tr" rotWithShape="0">
                  <a:prstClr val="black">
                    <a:alpha val="40000"/>
                  </a:prstClr>
                </a:outerShdw>
              </a:effectLst>
            </c:spPr>
          </c:dPt>
          <c:dLbls>
            <c:dLbl>
              <c:idx val="1"/>
              <c:layout>
                <c:manualLayout>
                  <c:x val="1.46770025123099E-3"/>
                  <c:y val="1.0113959637496573E-2"/>
                </c:manualLayout>
              </c:layout>
              <c:showVal val="1"/>
            </c:dLbl>
            <c:dLbl>
              <c:idx val="2"/>
              <c:layout>
                <c:manualLayout>
                  <c:x val="2.9354005024619808E-3"/>
                  <c:y val="8.0911677099972587E-3"/>
                </c:manualLayout>
              </c:layout>
              <c:showVal val="1"/>
            </c:dLbl>
            <c:dLbl>
              <c:idx val="3"/>
              <c:layout>
                <c:manualLayout>
                  <c:x val="1.46770025123099E-3"/>
                  <c:y val="1.0113959637496573E-2"/>
                </c:manualLayout>
              </c:layout>
              <c:showVal val="1"/>
            </c:dLbl>
            <c:numFmt formatCode="0.0%" sourceLinked="0"/>
            <c:txPr>
              <a:bodyPr/>
              <a:lstStyle/>
              <a:p>
                <a:pPr>
                  <a:defRPr b="1"/>
                </a:pPr>
                <a:endParaRPr lang="en-US"/>
              </a:p>
            </c:txPr>
            <c:showVal val="1"/>
          </c:dLbls>
          <c:cat>
            <c:strRef>
              <c:f>'OECD Data 2011'!$M$18:$M$25</c:f>
              <c:strCache>
                <c:ptCount val="8"/>
                <c:pt idx="0">
                  <c:v>Ireland</c:v>
                </c:pt>
                <c:pt idx="1">
                  <c:v>Poland</c:v>
                </c:pt>
                <c:pt idx="2">
                  <c:v>Chile</c:v>
                </c:pt>
                <c:pt idx="3">
                  <c:v>Greece </c:v>
                </c:pt>
                <c:pt idx="4">
                  <c:v>Israel</c:v>
                </c:pt>
                <c:pt idx="5">
                  <c:v>Korea</c:v>
                </c:pt>
                <c:pt idx="6">
                  <c:v>Mexico</c:v>
                </c:pt>
                <c:pt idx="7">
                  <c:v>U.S.</c:v>
                </c:pt>
              </c:strCache>
            </c:strRef>
          </c:cat>
          <c:val>
            <c:numRef>
              <c:f>'OECD Data 2011'!$N$18:$N$25</c:f>
              <c:numCache>
                <c:formatCode>General</c:formatCode>
                <c:ptCount val="8"/>
                <c:pt idx="0">
                  <c:v>0.125</c:v>
                </c:pt>
                <c:pt idx="1">
                  <c:v>0.19</c:v>
                </c:pt>
                <c:pt idx="2">
                  <c:v>0.2</c:v>
                </c:pt>
                <c:pt idx="3">
                  <c:v>0.2</c:v>
                </c:pt>
                <c:pt idx="4">
                  <c:v>0.24</c:v>
                </c:pt>
                <c:pt idx="5">
                  <c:v>0.24199999999999999</c:v>
                </c:pt>
                <c:pt idx="6">
                  <c:v>0.3</c:v>
                </c:pt>
                <c:pt idx="7">
                  <c:v>0.39200000000000002</c:v>
                </c:pt>
              </c:numCache>
            </c:numRef>
          </c:val>
        </c:ser>
        <c:ser>
          <c:idx val="1"/>
          <c:order val="1"/>
          <c:cat>
            <c:strRef>
              <c:f>'OECD Data 2011'!$M$18:$M$25</c:f>
              <c:strCache>
                <c:ptCount val="8"/>
                <c:pt idx="0">
                  <c:v>Ireland</c:v>
                </c:pt>
                <c:pt idx="1">
                  <c:v>Poland</c:v>
                </c:pt>
                <c:pt idx="2">
                  <c:v>Chile</c:v>
                </c:pt>
                <c:pt idx="3">
                  <c:v>Greece </c:v>
                </c:pt>
                <c:pt idx="4">
                  <c:v>Israel</c:v>
                </c:pt>
                <c:pt idx="5">
                  <c:v>Korea</c:v>
                </c:pt>
                <c:pt idx="6">
                  <c:v>Mexico</c:v>
                </c:pt>
                <c:pt idx="7">
                  <c:v>U.S.</c:v>
                </c:pt>
              </c:strCache>
            </c:strRef>
          </c:cat>
          <c:val>
            <c:numRef>
              <c:f>'[1]1997'!$A$3</c:f>
              <c:numCache>
                <c:formatCode>General</c:formatCode>
                <c:ptCount val="1"/>
                <c:pt idx="0">
                  <c:v>0</c:v>
                </c:pt>
              </c:numCache>
            </c:numRef>
          </c:val>
        </c:ser>
        <c:gapWidth val="60"/>
        <c:overlap val="10"/>
        <c:axId val="166983168"/>
        <c:axId val="166984704"/>
      </c:barChart>
      <c:catAx>
        <c:axId val="166983168"/>
        <c:scaling>
          <c:orientation val="minMax"/>
        </c:scaling>
        <c:axPos val="b"/>
        <c:tickLblPos val="nextTo"/>
        <c:txPr>
          <a:bodyPr/>
          <a:lstStyle/>
          <a:p>
            <a:pPr>
              <a:defRPr b="1"/>
            </a:pPr>
            <a:endParaRPr lang="en-US"/>
          </a:p>
        </c:txPr>
        <c:crossAx val="166984704"/>
        <c:crosses val="autoZero"/>
        <c:auto val="1"/>
        <c:lblAlgn val="ctr"/>
        <c:lblOffset val="100"/>
      </c:catAx>
      <c:valAx>
        <c:axId val="166984704"/>
        <c:scaling>
          <c:orientation val="minMax"/>
        </c:scaling>
        <c:axPos val="l"/>
        <c:majorGridlines>
          <c:spPr>
            <a:ln>
              <a:solidFill>
                <a:sysClr val="windowText" lastClr="000000">
                  <a:lumMod val="50000"/>
                  <a:lumOff val="50000"/>
                  <a:alpha val="17000"/>
                </a:sysClr>
              </a:solidFill>
            </a:ln>
          </c:spPr>
        </c:majorGridlines>
        <c:numFmt formatCode="0%" sourceLinked="0"/>
        <c:tickLblPos val="nextTo"/>
        <c:txPr>
          <a:bodyPr/>
          <a:lstStyle/>
          <a:p>
            <a:pPr>
              <a:defRPr b="1"/>
            </a:pPr>
            <a:endParaRPr lang="en-US"/>
          </a:p>
        </c:txPr>
        <c:crossAx val="166983168"/>
        <c:crosses val="autoZero"/>
        <c:crossBetween val="between"/>
      </c:valAx>
      <c:spPr>
        <a:noFill/>
      </c:spPr>
    </c:plotArea>
    <c:plotVisOnly val="1"/>
  </c:chart>
  <c:spPr>
    <a:ln>
      <a:noFill/>
    </a:ln>
  </c:spPr>
  <c:txPr>
    <a:bodyPr/>
    <a:lstStyle/>
    <a:p>
      <a:pPr>
        <a:defRPr sz="1600">
          <a:latin typeface="Arial" pitchFamily="34" charset="0"/>
          <a:cs typeface="Arial" pitchFamily="34" charset="0"/>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tabSelected="1" zoomScale="7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2993" cy="627845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0.84927</cdr:x>
      <cdr:y>0.90897</cdr:y>
    </cdr:from>
    <cdr:to>
      <cdr:x>0.97187</cdr:x>
      <cdr:y>0.9851</cdr:y>
    </cdr:to>
    <cdr:sp macro="" textlink="">
      <cdr:nvSpPr>
        <cdr:cNvPr id="2" name="TextBox 1"/>
        <cdr:cNvSpPr txBox="1"/>
      </cdr:nvSpPr>
      <cdr:spPr>
        <a:xfrm xmlns:a="http://schemas.openxmlformats.org/drawingml/2006/main">
          <a:off x="7348685" y="5706933"/>
          <a:ext cx="1060939" cy="47797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r"/>
          <a:r>
            <a:rPr lang="en-US" sz="1100" i="1">
              <a:latin typeface="arial)"/>
            </a:rPr>
            <a:t>Source:</a:t>
          </a:r>
          <a:r>
            <a:rPr lang="en-US" sz="1100" i="1" baseline="0">
              <a:latin typeface="arial)"/>
            </a:rPr>
            <a:t>  Organization for Economic Cooperation and Development, Tax Database, Table II.1 Corporate Income Tax Rate </a:t>
          </a:r>
        </a:p>
        <a:p xmlns:a="http://schemas.openxmlformats.org/drawingml/2006/main">
          <a:pPr algn="r"/>
          <a:r>
            <a:rPr lang="en-US" sz="1100" i="1" baseline="0">
              <a:latin typeface="arial)"/>
            </a:rPr>
            <a:t>Accessed 2/24/2011. </a:t>
          </a:r>
          <a:r>
            <a:rPr lang="en-US" sz="1100" baseline="0">
              <a:latin typeface="arial)"/>
            </a:rPr>
            <a:t>Produced by: Veronique de Rugy, Mercatus Center at George Mason University</a:t>
          </a:r>
          <a:endParaRPr lang="en-US" sz="1100">
            <a:latin typeface="arial)"/>
          </a:endParaRPr>
        </a:p>
      </cdr:txBody>
    </cdr:sp>
  </cdr:relSizeAnchor>
  <cdr:relSizeAnchor xmlns:cdr="http://schemas.openxmlformats.org/drawingml/2006/chartDrawing">
    <cdr:from>
      <cdr:x>0.10674</cdr:x>
      <cdr:y>0.45621</cdr:y>
    </cdr:from>
    <cdr:to>
      <cdr:x>0.97327</cdr:x>
      <cdr:y>0.45646</cdr:y>
    </cdr:to>
    <cdr:sp macro="" textlink="">
      <cdr:nvSpPr>
        <cdr:cNvPr id="6" name="Straight Connector 5"/>
        <cdr:cNvSpPr/>
      </cdr:nvSpPr>
      <cdr:spPr>
        <a:xfrm xmlns:a="http://schemas.openxmlformats.org/drawingml/2006/main">
          <a:off x="923585" y="2864303"/>
          <a:ext cx="7498080" cy="1588"/>
        </a:xfrm>
        <a:prstGeom xmlns:a="http://schemas.openxmlformats.org/drawingml/2006/main" prst="line">
          <a:avLst/>
        </a:prstGeom>
        <a:ln xmlns:a="http://schemas.openxmlformats.org/drawingml/2006/main" w="1270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0.11794</cdr:x>
      <cdr:y>0.35327</cdr:y>
    </cdr:from>
    <cdr:to>
      <cdr:x>0.20272</cdr:x>
      <cdr:y>0.43508</cdr:y>
    </cdr:to>
    <cdr:sp macro="" textlink="">
      <cdr:nvSpPr>
        <cdr:cNvPr id="7" name="TextBox 6"/>
        <cdr:cNvSpPr txBox="1"/>
      </cdr:nvSpPr>
      <cdr:spPr>
        <a:xfrm xmlns:a="http://schemas.openxmlformats.org/drawingml/2006/main">
          <a:off x="1020537" y="2217966"/>
          <a:ext cx="733636" cy="513668"/>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en-US" sz="1400" b="1">
              <a:latin typeface="Arial" pitchFamily="34" charset="0"/>
              <a:cs typeface="Arial" pitchFamily="34" charset="0"/>
            </a:rPr>
            <a:t> </a:t>
          </a:r>
          <a:r>
            <a:rPr lang="en-US" sz="1400" b="1">
              <a:solidFill>
                <a:schemeClr val="tx2"/>
              </a:solidFill>
              <a:latin typeface="Arial" pitchFamily="34" charset="0"/>
              <a:cs typeface="Arial" pitchFamily="34" charset="0"/>
            </a:rPr>
            <a:t>Average </a:t>
          </a:r>
        </a:p>
        <a:p xmlns:a="http://schemas.openxmlformats.org/drawingml/2006/main">
          <a:pPr algn="ctr"/>
          <a:r>
            <a:rPr lang="en-US" sz="1400" b="1">
              <a:solidFill>
                <a:schemeClr val="tx2"/>
              </a:solidFill>
              <a:latin typeface="Arial" pitchFamily="34" charset="0"/>
              <a:cs typeface="Arial" pitchFamily="34" charset="0"/>
            </a:rPr>
            <a:t>(Non-US) </a:t>
          </a:r>
        </a:p>
        <a:p xmlns:a="http://schemas.openxmlformats.org/drawingml/2006/main">
          <a:pPr algn="ctr"/>
          <a:r>
            <a:rPr lang="en-US" sz="1400" b="1">
              <a:solidFill>
                <a:schemeClr val="tx2"/>
              </a:solidFill>
              <a:latin typeface="Arial" pitchFamily="34" charset="0"/>
              <a:cs typeface="Arial" pitchFamily="34" charset="0"/>
            </a:rPr>
            <a:t>21%</a:t>
          </a:r>
        </a:p>
      </cdr:txBody>
    </cdr:sp>
  </cdr:relSizeAnchor>
  <cdr:relSizeAnchor xmlns:cdr="http://schemas.openxmlformats.org/drawingml/2006/chartDrawing">
    <cdr:from>
      <cdr:x>0.08806</cdr:x>
      <cdr:y>0.85436</cdr:y>
    </cdr:from>
    <cdr:to>
      <cdr:x>0.19374</cdr:x>
      <cdr:y>0.91026</cdr:y>
    </cdr:to>
    <cdr:sp macro="" textlink="">
      <cdr:nvSpPr>
        <cdr:cNvPr id="8" name="TextBox 7"/>
        <cdr:cNvSpPr txBox="1"/>
      </cdr:nvSpPr>
      <cdr:spPr>
        <a:xfrm xmlns:a="http://schemas.openxmlformats.org/drawingml/2006/main">
          <a:off x="762001" y="5364051"/>
          <a:ext cx="914401" cy="35094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200" i="1">
              <a:latin typeface="Arial" pitchFamily="34" charset="0"/>
              <a:cs typeface="Arial" pitchFamily="34" charset="0"/>
            </a:rPr>
            <a:t>Corporate</a:t>
          </a:r>
          <a:r>
            <a:rPr lang="en-US" sz="1200" i="1" baseline="0">
              <a:latin typeface="Arial" pitchFamily="34" charset="0"/>
              <a:cs typeface="Arial" pitchFamily="34" charset="0"/>
            </a:rPr>
            <a:t> rate includes central and sub-central statutory tax rates as defined by the OECD.</a:t>
          </a:r>
          <a:endParaRPr lang="en-US" sz="1200" i="1">
            <a:latin typeface="Arial" pitchFamily="34" charset="0"/>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xdr:colOff>
      <xdr:row>48</xdr:row>
      <xdr:rowOff>57149</xdr:rowOff>
    </xdr:from>
    <xdr:to>
      <xdr:col>11</xdr:col>
      <xdr:colOff>581025</xdr:colOff>
      <xdr:row>108</xdr:row>
      <xdr:rowOff>104774</xdr:rowOff>
    </xdr:to>
    <xdr:sp macro="" textlink="">
      <xdr:nvSpPr>
        <xdr:cNvPr id="2" name="Text Box 2"/>
        <xdr:cNvSpPr txBox="1">
          <a:spLocks noChangeArrowheads="1"/>
        </xdr:cNvSpPr>
      </xdr:nvSpPr>
      <xdr:spPr bwMode="auto">
        <a:xfrm>
          <a:off x="19050" y="7829549"/>
          <a:ext cx="7267575" cy="9763125"/>
        </a:xfrm>
        <a:prstGeom prst="rect">
          <a:avLst/>
        </a:prstGeom>
        <a:solidFill>
          <a:sysClr val="window" lastClr="FFFFFF"/>
        </a:solidFill>
        <a:ln w="9525">
          <a:noFill/>
          <a:miter lim="800000"/>
          <a:headEnd/>
          <a:tailEnd/>
        </a:ln>
      </xdr:spPr>
      <xdr:txBody>
        <a:bodyPr vertOverflow="clip" wrap="square" lIns="27432" tIns="22860" rIns="27432" bIns="0" anchor="t" upright="1"/>
        <a:lstStyle/>
        <a:p>
          <a:pPr rtl="0"/>
          <a:r>
            <a:rPr lang="en-US" sz="1100" b="1" i="0">
              <a:latin typeface="+mn-lt"/>
              <a:ea typeface="+mn-ea"/>
              <a:cs typeface="+mn-cs"/>
            </a:rPr>
            <a:t>Key to abbreviations:</a:t>
          </a:r>
          <a:endParaRPr lang="en-GB" sz="1100">
            <a:latin typeface="+mn-lt"/>
            <a:ea typeface="+mn-ea"/>
            <a:cs typeface="+mn-cs"/>
          </a:endParaRPr>
        </a:p>
        <a:p>
          <a:pPr rtl="0"/>
          <a:r>
            <a:rPr lang="en-US" sz="1100" b="0" i="0">
              <a:latin typeface="+mn-lt"/>
              <a:ea typeface="+mn-ea"/>
              <a:cs typeface="+mn-cs"/>
            </a:rPr>
            <a:t>n.a.: Data not provided</a:t>
          </a:r>
          <a:endParaRPr lang="en-GB" sz="1100">
            <a:latin typeface="+mn-lt"/>
            <a:ea typeface="+mn-ea"/>
            <a:cs typeface="+mn-cs"/>
          </a:endParaRPr>
        </a:p>
        <a:p>
          <a:pPr rtl="0"/>
          <a:r>
            <a:rPr lang="en-US" sz="1100" b="1" i="0">
              <a:latin typeface="+mn-lt"/>
              <a:ea typeface="+mn-ea"/>
              <a:cs typeface="+mn-cs"/>
            </a:rPr>
            <a:t>*</a:t>
          </a:r>
          <a:r>
            <a:rPr lang="en-US" sz="1100" b="0" i="0">
              <a:latin typeface="+mn-lt"/>
              <a:ea typeface="+mn-ea"/>
              <a:cs typeface="+mn-cs"/>
            </a:rPr>
            <a:t>:</a:t>
          </a:r>
          <a:r>
            <a:rPr lang="en-US" sz="1100" b="1" i="0">
              <a:latin typeface="+mn-lt"/>
              <a:ea typeface="+mn-ea"/>
              <a:cs typeface="+mn-cs"/>
            </a:rPr>
            <a:t> </a:t>
          </a:r>
          <a:r>
            <a:rPr lang="en-US" sz="1100" b="0" i="0">
              <a:latin typeface="+mn-lt"/>
              <a:ea typeface="+mn-ea"/>
              <a:cs typeface="+mn-cs"/>
            </a:rPr>
            <a:t>Country specific footnotes (see list below)</a:t>
          </a:r>
          <a:endParaRPr lang="en-GB" sz="1100">
            <a:latin typeface="+mn-lt"/>
            <a:ea typeface="+mn-ea"/>
            <a:cs typeface="+mn-cs"/>
          </a:endParaRPr>
        </a:p>
        <a:p>
          <a:pPr rtl="0"/>
          <a:endParaRPr lang="en-US" sz="1100" b="0" i="0">
            <a:latin typeface="+mn-lt"/>
            <a:ea typeface="+mn-ea"/>
            <a:cs typeface="+mn-cs"/>
          </a:endParaRPr>
        </a:p>
        <a:p>
          <a:pPr rtl="0"/>
          <a:r>
            <a:rPr lang="en-US" sz="1100" b="1" i="0">
              <a:latin typeface="+mn-lt"/>
              <a:ea typeface="+mn-ea"/>
              <a:cs typeface="+mn-cs"/>
            </a:rPr>
            <a:t>Explanatory notes about the content of the table</a:t>
          </a:r>
          <a:endParaRPr lang="en-US" sz="1100" b="0" i="0">
            <a:latin typeface="+mn-lt"/>
            <a:ea typeface="+mn-ea"/>
            <a:cs typeface="+mn-cs"/>
          </a:endParaRPr>
        </a:p>
        <a:p>
          <a:pPr rtl="0"/>
          <a:r>
            <a:rPr lang="en-US" sz="1100" b="0" i="0">
              <a:latin typeface="+mn-lt"/>
              <a:ea typeface="+mn-ea"/>
              <a:cs typeface="+mn-cs"/>
            </a:rPr>
            <a:t>1. This table shows  'basic' (non-targeted) central, sub-central and combined (statutory) corporate income tax rates. Where a progressive (as opposed to flat) rate structure applies, the top marginal rate is shown. Further explanatory notes may be found in the Explanatory Annex.  </a:t>
          </a:r>
          <a:endParaRPr lang="en-GB" sz="1100">
            <a:latin typeface="+mn-lt"/>
            <a:ea typeface="+mn-ea"/>
            <a:cs typeface="+mn-cs"/>
          </a:endParaRPr>
        </a:p>
        <a:p>
          <a:pPr rtl="0"/>
          <a:r>
            <a:rPr lang="en-US" sz="1100" b="0" i="0">
              <a:latin typeface="+mn-lt"/>
              <a:ea typeface="+mn-ea"/>
              <a:cs typeface="+mn-cs"/>
            </a:rPr>
            <a:t>2. This column shows the basic central government statutory (flat or top marginal) corporate income tax rate, measured gross of a deduction (if any) for sub-central tax. Where surtax applies, the statutory corporate rate exclusive of surtax is shown in round brackets ( ).</a:t>
          </a:r>
          <a:endParaRPr lang="en-GB" sz="1100">
            <a:latin typeface="+mn-lt"/>
            <a:ea typeface="+mn-ea"/>
            <a:cs typeface="+mn-cs"/>
          </a:endParaRPr>
        </a:p>
        <a:p>
          <a:pPr rtl="0"/>
          <a:r>
            <a:rPr lang="en-US" sz="1100" b="0" i="0">
              <a:latin typeface="+mn-lt"/>
              <a:ea typeface="+mn-ea"/>
              <a:cs typeface="+mn-cs"/>
            </a:rPr>
            <a:t>3. This column shows the basic central government statutory corporate income tax rate (inclusive of surtax (if any)), adjusted (if applicable) to show the net rate where the central government provides a deduction in respect of sub-central income tax. </a:t>
          </a:r>
          <a:endParaRPr lang="en-GB" sz="1100">
            <a:latin typeface="+mn-lt"/>
            <a:ea typeface="+mn-ea"/>
            <a:cs typeface="+mn-cs"/>
          </a:endParaRPr>
        </a:p>
        <a:p>
          <a:pPr rtl="0"/>
          <a:r>
            <a:rPr lang="en-US" sz="1100" b="0" i="0">
              <a:latin typeface="+mn-lt"/>
              <a:ea typeface="+mn-ea"/>
              <a:cs typeface="+mn-cs"/>
            </a:rPr>
            <a:t>4. This column shows the basic sub-central (combined state/regional and local) statutory corporate income tax rate, inclusive of sub-central surtax (if any). The rate should be the representative rate reported in Table II.3. Where a sub-central surtax applies, the statutory sub-central corporate rate exclusive of surtax is shown in round brackets ( ).</a:t>
          </a:r>
          <a:endParaRPr lang="en-GB" sz="1100">
            <a:latin typeface="+mn-lt"/>
            <a:ea typeface="+mn-ea"/>
            <a:cs typeface="+mn-cs"/>
          </a:endParaRPr>
        </a:p>
        <a:p>
          <a:pPr rtl="0"/>
          <a:r>
            <a:rPr lang="en-US" sz="1100" b="0" i="0">
              <a:latin typeface="+mn-lt"/>
              <a:ea typeface="+mn-ea"/>
              <a:cs typeface="+mn-cs"/>
            </a:rPr>
            <a:t>5. This column shows the basic combined central and sub-central (statutory) corporate income tax rate given by the adjusted central government rate plus the sub-central rate. </a:t>
          </a:r>
          <a:endParaRPr lang="en-GB" sz="1100">
            <a:latin typeface="+mn-lt"/>
            <a:ea typeface="+mn-ea"/>
            <a:cs typeface="+mn-cs"/>
          </a:endParaRPr>
        </a:p>
        <a:p>
          <a:pPr rtl="0"/>
          <a:r>
            <a:rPr lang="en-US" sz="1100" b="0" i="0">
              <a:latin typeface="+mn-lt"/>
              <a:ea typeface="+mn-ea"/>
              <a:cs typeface="+mn-cs"/>
            </a:rPr>
            <a:t>6. This column indicates whether targeted (non-basic) corporate tax rates exist (e.g., with targeting through a special statutory corporate tax rate applied to qualifying income, or through a special deduction determined as a percentage of qualifying income). Where a 'Y' is shown, more information can be found in Table II.2.</a:t>
          </a:r>
          <a:endParaRPr lang="en-GB" sz="1100">
            <a:latin typeface="+mn-lt"/>
            <a:ea typeface="+mn-ea"/>
            <a:cs typeface="+mn-cs"/>
          </a:endParaRPr>
        </a:p>
        <a:p>
          <a:pPr rtl="0"/>
          <a:endParaRPr lang="en-US" sz="1100" b="0" i="0">
            <a:latin typeface="+mn-lt"/>
            <a:ea typeface="+mn-ea"/>
            <a:cs typeface="+mn-cs"/>
          </a:endParaRPr>
        </a:p>
        <a:p>
          <a:pPr rtl="0"/>
          <a:r>
            <a:rPr lang="en-US" sz="1100" b="1" i="0">
              <a:latin typeface="+mn-lt"/>
              <a:ea typeface="+mn-ea"/>
              <a:cs typeface="+mn-cs"/>
            </a:rPr>
            <a:t>* Country-specific footnotes: </a:t>
          </a:r>
          <a:endParaRPr lang="en-US" sz="1100" b="0" i="0">
            <a:latin typeface="+mn-lt"/>
            <a:ea typeface="+mn-ea"/>
            <a:cs typeface="+mn-cs"/>
          </a:endParaRPr>
        </a:p>
        <a:p>
          <a:pPr rtl="0" eaLnBrk="1" fontAlgn="auto" latinLnBrk="0" hangingPunct="1"/>
          <a:r>
            <a:rPr lang="en-US" sz="1100" b="1" i="0">
              <a:latin typeface="+mn-lt"/>
              <a:ea typeface="+mn-ea"/>
              <a:cs typeface="+mn-cs"/>
            </a:rPr>
            <a:t>Australia</a:t>
          </a:r>
          <a:r>
            <a:rPr lang="en-US" sz="1100" b="0" i="0">
              <a:latin typeface="+mn-lt"/>
              <a:ea typeface="+mn-ea"/>
              <a:cs typeface="+mn-cs"/>
            </a:rPr>
            <a:t>: has</a:t>
          </a:r>
          <a:r>
            <a:rPr lang="en-US" sz="1100" b="0" i="0" baseline="0">
              <a:latin typeface="+mn-lt"/>
              <a:ea typeface="+mn-ea"/>
              <a:cs typeface="+mn-cs"/>
            </a:rPr>
            <a:t> a non-calendar tax year, the rates shown are those in effect as of 1 July.</a:t>
          </a:r>
          <a:endParaRPr lang="en-GB" sz="1100">
            <a:latin typeface="+mn-lt"/>
            <a:ea typeface="+mn-ea"/>
            <a:cs typeface="+mn-cs"/>
          </a:endParaRPr>
        </a:p>
        <a:p>
          <a:pPr rtl="0" eaLnBrk="1" fontAlgn="auto" latinLnBrk="0" hangingPunct="1"/>
          <a:r>
            <a:rPr lang="en-US" sz="1100" b="1" i="0">
              <a:latin typeface="+mn-lt"/>
              <a:ea typeface="+mn-ea"/>
              <a:cs typeface="+mn-cs"/>
            </a:rPr>
            <a:t>Belgium</a:t>
          </a:r>
          <a:r>
            <a:rPr lang="en-US" sz="1100" b="0" i="0">
              <a:latin typeface="+mn-lt"/>
              <a:ea typeface="+mn-ea"/>
              <a:cs typeface="+mn-cs"/>
            </a:rPr>
            <a:t>:</a:t>
          </a:r>
          <a:r>
            <a:rPr lang="en-US" sz="1100" b="0" i="0" baseline="0">
              <a:latin typeface="+mn-lt"/>
              <a:ea typeface="+mn-ea"/>
              <a:cs typeface="+mn-cs"/>
            </a:rPr>
            <a:t> t</a:t>
          </a:r>
          <a:r>
            <a:rPr lang="en-US" sz="1100" b="0" i="0">
              <a:latin typeface="+mn-lt"/>
              <a:ea typeface="+mn-ea"/>
              <a:cs typeface="+mn-cs"/>
            </a:rPr>
            <a:t>he effective CIT rate can be substantially reduced by a notional allowance for corporate equity (ACE). E.g. the effective tax rate is only half the nominal tax rate when the return on equity before tax is twice the notional interest rate (3.425% in 2011). See explanatory notes for more details.</a:t>
          </a:r>
          <a:endParaRPr lang="en-GB" sz="1100">
            <a:latin typeface="+mn-lt"/>
            <a:ea typeface="+mn-ea"/>
            <a:cs typeface="+mn-cs"/>
          </a:endParaRPr>
        </a:p>
        <a:p>
          <a:pPr marL="0" marR="0" indent="0" defTabSz="914400" rtl="0" eaLnBrk="1" fontAlgn="base" latinLnBrk="0" hangingPunct="1">
            <a:lnSpc>
              <a:spcPct val="100000"/>
            </a:lnSpc>
            <a:spcBef>
              <a:spcPts val="0"/>
            </a:spcBef>
            <a:spcAft>
              <a:spcPts val="0"/>
            </a:spcAft>
            <a:buClrTx/>
            <a:buSzTx/>
            <a:buFontTx/>
            <a:buNone/>
            <a:tabLst/>
            <a:defRPr/>
          </a:pPr>
          <a:r>
            <a:rPr lang="en-US" sz="1100" b="1" i="0" baseline="0">
              <a:latin typeface="+mn-lt"/>
              <a:ea typeface="+mn-ea"/>
              <a:cs typeface="+mn-cs"/>
            </a:rPr>
            <a:t>Chile</a:t>
          </a:r>
          <a:r>
            <a:rPr lang="en-US" sz="1100" b="0" i="0" baseline="0">
              <a:latin typeface="+mn-lt"/>
              <a:ea typeface="+mn-ea"/>
              <a:cs typeface="+mn-cs"/>
            </a:rPr>
            <a:t>: The Corporate Income Tax rate will be temporarily increased to 20% and 18.5% for profits earned in 2011 and 2012 respectively.    It is one of the measures contained in Law 20.455, which was enacted to raise finance for the reconstruction of the country hit by an earthquake in February 2010. </a:t>
          </a:r>
          <a:endParaRPr lang="en-GB" sz="1100" b="0" i="0" baseline="0">
            <a:latin typeface="+mn-lt"/>
            <a:ea typeface="+mn-ea"/>
            <a:cs typeface="+mn-cs"/>
          </a:endParaRPr>
        </a:p>
        <a:p>
          <a:pPr rtl="0" eaLnBrk="1" fontAlgn="auto" latinLnBrk="0" hangingPunct="1"/>
          <a:r>
            <a:rPr lang="en-GB" sz="1100" b="1" i="0" baseline="0">
              <a:latin typeface="+mn-lt"/>
              <a:ea typeface="+mn-ea"/>
              <a:cs typeface="+mn-cs"/>
            </a:rPr>
            <a:t>Estonia: </a:t>
          </a:r>
          <a:r>
            <a:rPr lang="en-GB" sz="1100" b="0" i="0" baseline="0">
              <a:latin typeface="+mn-lt"/>
              <a:ea typeface="+mn-ea"/>
              <a:cs typeface="+mn-cs"/>
            </a:rPr>
            <a:t> from 1 January 2000, the corporate income tax is levied on distributed profits.</a:t>
          </a:r>
          <a:endParaRPr lang="en-GB" sz="1100" b="1">
            <a:latin typeface="+mn-lt"/>
            <a:ea typeface="+mn-ea"/>
            <a:cs typeface="+mn-cs"/>
          </a:endParaRPr>
        </a:p>
        <a:p>
          <a:pPr rtl="0" eaLnBrk="1" fontAlgn="auto" latinLnBrk="0" hangingPunct="1"/>
          <a:r>
            <a:rPr lang="en-US" sz="1100" b="1" i="0">
              <a:latin typeface="+mn-lt"/>
              <a:ea typeface="+mn-ea"/>
              <a:cs typeface="+mn-cs"/>
            </a:rPr>
            <a:t>France: </a:t>
          </a:r>
          <a:r>
            <a:rPr lang="en-US" sz="1100" b="0" i="0">
              <a:latin typeface="+mn-lt"/>
              <a:ea typeface="+mn-ea"/>
              <a:cs typeface="+mn-cs"/>
            </a:rPr>
            <a:t>The rates include a surcharge, but does not include the local business tax (Contribution</a:t>
          </a:r>
          <a:r>
            <a:rPr lang="en-US" sz="1100" b="0" i="0" baseline="0">
              <a:latin typeface="+mn-lt"/>
              <a:ea typeface="+mn-ea"/>
              <a:cs typeface="+mn-cs"/>
            </a:rPr>
            <a:t> économique territoriale, a new tax replacing the former </a:t>
          </a:r>
          <a:r>
            <a:rPr lang="en-US" sz="1100" b="0" i="0">
              <a:latin typeface="+mn-lt"/>
              <a:ea typeface="+mn-ea"/>
              <a:cs typeface="+mn-cs"/>
            </a:rPr>
            <a:t>Taxe professionnelle</a:t>
          </a:r>
          <a:r>
            <a:rPr lang="en-US" sz="1100" b="0" i="0" baseline="0">
              <a:latin typeface="+mn-lt"/>
              <a:ea typeface="+mn-ea"/>
              <a:cs typeface="+mn-cs"/>
            </a:rPr>
            <a:t> from January 1st 2011</a:t>
          </a:r>
          <a:r>
            <a:rPr lang="en-US" sz="1100" b="0" i="0">
              <a:latin typeface="+mn-lt"/>
              <a:ea typeface="+mn-ea"/>
              <a:cs typeface="+mn-cs"/>
            </a:rPr>
            <a:t>) or the turnover based solidarity tax (Contribution de Solidarité). More information on the surcharge is included as a comment. </a:t>
          </a:r>
          <a:endParaRPr lang="en-GB" sz="1100">
            <a:latin typeface="+mn-lt"/>
            <a:ea typeface="+mn-ea"/>
            <a:cs typeface="+mn-cs"/>
          </a:endParaRPr>
        </a:p>
        <a:p>
          <a:pPr rtl="0" eaLnBrk="1" fontAlgn="auto" latinLnBrk="0" hangingPunct="1"/>
          <a:r>
            <a:rPr lang="en-US" sz="1100" b="1" i="0">
              <a:latin typeface="+mn-lt"/>
              <a:ea typeface="+mn-ea"/>
              <a:cs typeface="+mn-cs"/>
            </a:rPr>
            <a:t>Germany</a:t>
          </a:r>
          <a:r>
            <a:rPr lang="en-US" sz="1100" b="0" i="0">
              <a:latin typeface="+mn-lt"/>
              <a:ea typeface="+mn-ea"/>
              <a:cs typeface="+mn-cs"/>
            </a:rPr>
            <a:t>: </a:t>
          </a:r>
          <a:r>
            <a:rPr lang="en-US" sz="1100" b="0" i="0" baseline="0">
              <a:latin typeface="+mn-lt"/>
              <a:ea typeface="+mn-ea"/>
              <a:cs typeface="+mn-cs"/>
            </a:rPr>
            <a:t>the rates include the regional trade tax (</a:t>
          </a:r>
          <a:r>
            <a:rPr lang="en-US" sz="1100" b="0" i="1" baseline="0">
              <a:latin typeface="+mn-lt"/>
              <a:ea typeface="+mn-ea"/>
              <a:cs typeface="+mn-cs"/>
            </a:rPr>
            <a:t>Gewerbesteuer</a:t>
          </a:r>
          <a:r>
            <a:rPr lang="en-US" sz="1100" b="0" i="0" baseline="0">
              <a:latin typeface="+mn-lt"/>
              <a:ea typeface="+mn-ea"/>
              <a:cs typeface="+mn-cs"/>
            </a:rPr>
            <a:t>) and the surcharge.</a:t>
          </a:r>
          <a:endParaRPr lang="en-GB" sz="1100">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1" i="0">
              <a:latin typeface="+mn-lt"/>
              <a:ea typeface="+mn-ea"/>
              <a:cs typeface="+mn-cs"/>
            </a:rPr>
            <a:t>Hungary:  </a:t>
          </a:r>
          <a:r>
            <a:rPr lang="en-US" sz="1100" b="0" i="0">
              <a:latin typeface="+mn-lt"/>
              <a:ea typeface="+mn-ea"/>
              <a:cs typeface="+mn-cs"/>
            </a:rPr>
            <a:t>the rates do not include the turnover based local business tax, the innovation tax, the financial institutions' surtaxes, the energy suppliers' surtax and the crisis taxes.</a:t>
          </a:r>
          <a:endParaRPr lang="en-GB" sz="1100">
            <a:latin typeface="+mn-lt"/>
            <a:ea typeface="+mn-ea"/>
            <a:cs typeface="+mn-cs"/>
          </a:endParaRPr>
        </a:p>
        <a:p>
          <a:pPr rtl="0" eaLnBrk="1" fontAlgn="auto" latinLnBrk="0" hangingPunct="1"/>
          <a:r>
            <a:rPr lang="en-US" sz="1100" b="1" i="0">
              <a:latin typeface="+mn-lt"/>
              <a:ea typeface="+mn-ea"/>
              <a:cs typeface="+mn-cs"/>
            </a:rPr>
            <a:t>Israel:  </a:t>
          </a:r>
          <a:r>
            <a:rPr lang="en-US" sz="1100" b="0" i="0" baseline="0">
              <a:latin typeface="+mn-lt"/>
              <a:ea typeface="+mn-ea"/>
              <a:cs typeface="+mn-cs"/>
            </a:rPr>
            <a:t>within the VAT law, Financial Institutions pay taxes on the combination of their wages and salaries and their profits. These amounts are deductible from profits in the assessment of corporate income tax. See the Explanatory Annex for a table showing the historical tax rates. </a:t>
          </a:r>
          <a:endParaRPr lang="en-GB" sz="1100" b="1">
            <a:latin typeface="+mn-lt"/>
            <a:ea typeface="+mn-ea"/>
            <a:cs typeface="+mn-cs"/>
          </a:endParaRPr>
        </a:p>
        <a:p>
          <a:pPr rtl="0" eaLnBrk="1" fontAlgn="auto" latinLnBrk="0" hangingPunct="1"/>
          <a:r>
            <a:rPr lang="en-US" sz="1100" b="1" i="0">
              <a:latin typeface="+mn-lt"/>
              <a:ea typeface="+mn-ea"/>
              <a:cs typeface="+mn-cs"/>
            </a:rPr>
            <a:t>Italy</a:t>
          </a:r>
          <a:r>
            <a:rPr lang="en-US" sz="1100" b="0" i="0">
              <a:latin typeface="+mn-lt"/>
              <a:ea typeface="+mn-ea"/>
              <a:cs typeface="+mn-cs"/>
            </a:rPr>
            <a:t>: these rates do not include the regional business tax (Imposta Regionale sulle Attività Produttive; IRAP). See explanatory notes for more details.</a:t>
          </a:r>
        </a:p>
        <a:p>
          <a:pPr rtl="0" eaLnBrk="1" fontAlgn="auto" latinLnBrk="0" hangingPunct="1"/>
          <a:r>
            <a:rPr lang="en-US" sz="1100" b="1" i="0">
              <a:latin typeface="+mn-lt"/>
              <a:ea typeface="+mn-ea"/>
              <a:cs typeface="+mn-cs"/>
            </a:rPr>
            <a:t>Luxembourg: </a:t>
          </a:r>
          <a:r>
            <a:rPr lang="en-US" sz="1100" b="0" i="0">
              <a:latin typeface="+mn-lt"/>
              <a:ea typeface="+mn-ea"/>
              <a:cs typeface="+mn-cs"/>
            </a:rPr>
            <a:t> the contribution to the unemployment fund increased by 1% up to 5% (up from 4% in 2010)</a:t>
          </a:r>
          <a:endParaRPr lang="en-GB" sz="1100" b="1">
            <a:latin typeface="+mn-lt"/>
            <a:ea typeface="+mn-ea"/>
            <a:cs typeface="+mn-cs"/>
          </a:endParaRPr>
        </a:p>
        <a:p>
          <a:pPr rtl="0" eaLnBrk="1" fontAlgn="auto" latinLnBrk="0" hangingPunct="1"/>
          <a:r>
            <a:rPr lang="en-US" sz="1100" b="1" i="0" baseline="0">
              <a:latin typeface="+mn-lt"/>
              <a:ea typeface="+mn-ea"/>
              <a:cs typeface="+mn-cs"/>
            </a:rPr>
            <a:t>Netherlands: </a:t>
          </a:r>
          <a:r>
            <a:rPr lang="en-US" sz="1100" b="0" i="0" baseline="0">
              <a:latin typeface="+mn-lt"/>
              <a:ea typeface="+mn-ea"/>
              <a:cs typeface="+mn-cs"/>
            </a:rPr>
            <a:t>applies to taxable income over EUR 200,000</a:t>
          </a:r>
          <a:endParaRPr lang="en-GB" sz="1100">
            <a:latin typeface="+mn-lt"/>
            <a:ea typeface="+mn-ea"/>
            <a:cs typeface="+mn-cs"/>
          </a:endParaRPr>
        </a:p>
        <a:p>
          <a:pPr rtl="0" eaLnBrk="1" fontAlgn="auto" latinLnBrk="0" hangingPunct="1"/>
          <a:r>
            <a:rPr lang="en-US" sz="1100" b="1" i="0">
              <a:latin typeface="+mn-lt"/>
              <a:ea typeface="+mn-ea"/>
              <a:cs typeface="+mn-cs"/>
            </a:rPr>
            <a:t>New Zealand</a:t>
          </a:r>
          <a:r>
            <a:rPr lang="en-US" sz="1100" b="0" i="0">
              <a:latin typeface="+mn-lt"/>
              <a:ea typeface="+mn-ea"/>
              <a:cs typeface="+mn-cs"/>
            </a:rPr>
            <a:t>: </a:t>
          </a:r>
          <a:r>
            <a:rPr lang="en-US" sz="1100" b="0" i="0" baseline="0">
              <a:latin typeface="+mn-lt"/>
              <a:ea typeface="+mn-ea"/>
              <a:cs typeface="+mn-cs"/>
            </a:rPr>
            <a:t>has a non-calendar tax year, the rates shown are those in effect as of 1 April.</a:t>
          </a:r>
          <a:endParaRPr lang="en-GB" sz="1100">
            <a:latin typeface="+mn-lt"/>
            <a:ea typeface="+mn-ea"/>
            <a:cs typeface="+mn-cs"/>
          </a:endParaRPr>
        </a:p>
        <a:p>
          <a:pPr rtl="0" eaLnBrk="1" fontAlgn="auto" latinLnBrk="0" hangingPunct="1"/>
          <a:r>
            <a:rPr lang="en-US" sz="1100" b="1" i="0">
              <a:latin typeface="+mn-lt"/>
              <a:ea typeface="+mn-ea"/>
              <a:cs typeface="+mn-cs"/>
            </a:rPr>
            <a:t>Poland: </a:t>
          </a:r>
          <a:r>
            <a:rPr lang="en-US" sz="1100" b="0" i="0">
              <a:latin typeface="+mn-lt"/>
              <a:ea typeface="+mn-ea"/>
              <a:cs typeface="+mn-cs"/>
            </a:rPr>
            <a:t>there is no sub-cental government tax, however local authorities (of each level) participate in tax revenue at a given percentage for each level of local authority. </a:t>
          </a:r>
          <a:endParaRPr lang="en-GB" sz="1100">
            <a:latin typeface="+mn-lt"/>
            <a:ea typeface="+mn-ea"/>
            <a:cs typeface="+mn-cs"/>
          </a:endParaRPr>
        </a:p>
        <a:p>
          <a:pPr rtl="0" eaLnBrk="1" fontAlgn="auto" latinLnBrk="0" hangingPunct="1"/>
          <a:r>
            <a:rPr lang="en-US" sz="1100" b="1" i="0" baseline="0">
              <a:latin typeface="+mn-lt"/>
              <a:ea typeface="+mn-ea"/>
              <a:cs typeface="+mn-cs"/>
            </a:rPr>
            <a:t>Portugal</a:t>
          </a:r>
          <a:r>
            <a:rPr lang="en-US" sz="1100" b="0" i="0" baseline="0">
              <a:latin typeface="+mn-lt"/>
              <a:ea typeface="+mn-ea"/>
              <a:cs typeface="+mn-cs"/>
            </a:rPr>
            <a:t>: since 2009, two general tax rates are applied at a Central Government Level. A general tax rate of 12,5% will be applied for the first € 12500 of taxable income and a 25% tax rate will be applied for the remaining amount of taxable income (when the total taxable income exceeds € 12500)</a:t>
          </a:r>
          <a:r>
            <a:rPr lang="en-US" sz="1100" b="0" i="0">
              <a:latin typeface="+mn-lt"/>
              <a:ea typeface="+mn-ea"/>
              <a:cs typeface="+mn-cs"/>
            </a:rPr>
            <a:t> </a:t>
          </a:r>
          <a:endParaRPr lang="en-GB" sz="1100">
            <a:latin typeface="+mn-lt"/>
            <a:ea typeface="+mn-ea"/>
            <a:cs typeface="+mn-cs"/>
          </a:endParaRPr>
        </a:p>
        <a:p>
          <a:pPr rtl="0" eaLnBrk="1" fontAlgn="auto" latinLnBrk="0" hangingPunct="1"/>
          <a:r>
            <a:rPr lang="en-US" sz="1100" b="1" i="0">
              <a:latin typeface="+mn-lt"/>
              <a:ea typeface="+mn-ea"/>
              <a:cs typeface="+mn-cs"/>
            </a:rPr>
            <a:t>Switzerland</a:t>
          </a:r>
          <a:r>
            <a:rPr lang="en-US" sz="1100" b="0" i="0">
              <a:latin typeface="+mn-lt"/>
              <a:ea typeface="+mn-ea"/>
              <a:cs typeface="+mn-cs"/>
            </a:rPr>
            <a:t>: church taxes, which cannot be avoided by enterprises, are included.</a:t>
          </a:r>
          <a:endParaRPr lang="en-GB" sz="1100">
            <a:latin typeface="+mn-lt"/>
            <a:ea typeface="+mn-ea"/>
            <a:cs typeface="+mn-cs"/>
          </a:endParaRPr>
        </a:p>
        <a:p>
          <a:pPr rtl="0" eaLnBrk="1" fontAlgn="auto" latinLnBrk="0" hangingPunct="1"/>
          <a:r>
            <a:rPr lang="en-US" sz="1100" b="1" i="0">
              <a:latin typeface="+mn-lt"/>
              <a:ea typeface="+mn-ea"/>
              <a:cs typeface="+mn-cs"/>
            </a:rPr>
            <a:t>United Kingdom</a:t>
          </a:r>
          <a:r>
            <a:rPr lang="en-US" sz="1100" b="0" i="0">
              <a:latin typeface="+mn-lt"/>
              <a:ea typeface="+mn-ea"/>
              <a:cs typeface="+mn-cs"/>
            </a:rPr>
            <a:t>: </a:t>
          </a:r>
          <a:r>
            <a:rPr lang="en-US" sz="1100" b="0" i="0" baseline="0">
              <a:latin typeface="+mn-lt"/>
              <a:ea typeface="+mn-ea"/>
              <a:cs typeface="+mn-cs"/>
            </a:rPr>
            <a:t>has a non-calendar tax year, the rates shown are those in effect as of 5 April.</a:t>
          </a:r>
          <a:endParaRPr lang="en-GB" sz="1100">
            <a:latin typeface="+mn-lt"/>
            <a:ea typeface="+mn-ea"/>
            <a:cs typeface="+mn-cs"/>
          </a:endParaRPr>
        </a:p>
        <a:p>
          <a:pPr rtl="0" eaLnBrk="1" fontAlgn="auto" latinLnBrk="0" hangingPunct="1"/>
          <a:r>
            <a:rPr lang="en-US" sz="1100" b="1" i="0">
              <a:latin typeface="+mn-lt"/>
              <a:ea typeface="+mn-ea"/>
              <a:cs typeface="+mn-cs"/>
            </a:rPr>
            <a:t>United</a:t>
          </a:r>
          <a:r>
            <a:rPr lang="en-US" sz="1100" b="1" i="0" baseline="0">
              <a:latin typeface="+mn-lt"/>
              <a:ea typeface="+mn-ea"/>
              <a:cs typeface="+mn-cs"/>
            </a:rPr>
            <a:t> States</a:t>
          </a:r>
          <a:r>
            <a:rPr lang="en-US" sz="1100" b="0" i="0">
              <a:latin typeface="+mn-lt"/>
              <a:ea typeface="+mn-ea"/>
              <a:cs typeface="+mn-cs"/>
            </a:rPr>
            <a:t>: </a:t>
          </a:r>
          <a:r>
            <a:rPr lang="en-US" sz="1100" b="0" i="0" baseline="0">
              <a:latin typeface="+mn-lt"/>
              <a:ea typeface="+mn-ea"/>
              <a:cs typeface="+mn-cs"/>
            </a:rPr>
            <a:t>the sub-central rate is a weighted average state corporate marginal income tax rate.  See explanatory notes for more details.</a:t>
          </a:r>
          <a:endParaRPr lang="en-US" sz="1100" b="0" i="0">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rachmat/Downloads/33717459%20(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1"/>
      <sheetName val="2010"/>
      <sheetName val="2009"/>
      <sheetName val="2008"/>
      <sheetName val="2007"/>
      <sheetName val="2006"/>
      <sheetName val="2005"/>
      <sheetName val="2004"/>
      <sheetName val="2003"/>
      <sheetName val="2002"/>
      <sheetName val="2001"/>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1984"/>
      <sheetName val="1983"/>
      <sheetName val="1982"/>
      <sheetName val="198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Table II.1. Corporate income tax rate 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P96"/>
  <sheetViews>
    <sheetView showGridLines="0" workbookViewId="0">
      <selection activeCell="P19" sqref="P19"/>
    </sheetView>
  </sheetViews>
  <sheetFormatPr defaultRowHeight="12.75"/>
  <cols>
    <col min="1" max="1" width="18.140625" style="1" customWidth="1"/>
    <col min="2" max="2" width="0.7109375" style="1" customWidth="1"/>
    <col min="3" max="3" width="16.85546875" style="1" customWidth="1"/>
    <col min="4" max="4" width="0.85546875" style="1" customWidth="1"/>
    <col min="5" max="5" width="16.42578125" style="1" customWidth="1"/>
    <col min="6" max="6" width="0.7109375" style="1" customWidth="1"/>
    <col min="7" max="7" width="17.5703125" style="1" customWidth="1"/>
    <col min="8" max="8" width="3.42578125" style="1" customWidth="1"/>
    <col min="9" max="9" width="10" style="1" customWidth="1"/>
    <col min="10" max="10" width="2" style="1" customWidth="1"/>
    <col min="11" max="11" width="11.140625" style="1" customWidth="1"/>
    <col min="12" max="16384" width="9.140625" style="1"/>
  </cols>
  <sheetData>
    <row r="1" spans="1:11">
      <c r="A1" s="21" t="s">
        <v>52</v>
      </c>
      <c r="B1" s="19"/>
      <c r="C1" s="19"/>
      <c r="D1" s="19"/>
      <c r="E1" s="19"/>
      <c r="F1" s="19"/>
      <c r="G1" s="19"/>
      <c r="H1" s="19"/>
      <c r="I1" s="19"/>
      <c r="J1" s="19"/>
      <c r="K1" s="19"/>
    </row>
    <row r="2" spans="1:11">
      <c r="A2" s="19"/>
      <c r="B2" s="19"/>
      <c r="C2" s="19"/>
      <c r="D2" s="19"/>
      <c r="E2" s="19"/>
      <c r="F2" s="19"/>
      <c r="G2" s="19"/>
      <c r="H2" s="19"/>
      <c r="I2" s="19"/>
      <c r="J2" s="25"/>
      <c r="K2" s="19"/>
    </row>
    <row r="3" spans="1:11" ht="14.25">
      <c r="A3" s="20" t="s">
        <v>51</v>
      </c>
      <c r="B3" s="19"/>
      <c r="C3" s="19"/>
      <c r="D3" s="19"/>
      <c r="E3" s="19"/>
      <c r="F3" s="19"/>
      <c r="G3" s="19"/>
      <c r="H3" s="19"/>
      <c r="I3" s="19"/>
      <c r="J3" s="25"/>
      <c r="K3" s="19"/>
    </row>
    <row r="4" spans="1:11">
      <c r="A4" s="3"/>
      <c r="B4" s="3"/>
      <c r="C4" s="3"/>
      <c r="D4" s="3"/>
      <c r="E4" s="3"/>
      <c r="F4" s="3"/>
      <c r="G4" s="3"/>
      <c r="H4" s="3"/>
      <c r="I4" s="3"/>
      <c r="J4" s="25"/>
      <c r="K4" s="3"/>
    </row>
    <row r="5" spans="1:11" ht="5.25" customHeight="1" thickBot="1">
      <c r="A5" s="4"/>
      <c r="B5" s="4"/>
      <c r="C5" s="4"/>
      <c r="D5" s="4"/>
      <c r="E5" s="4"/>
      <c r="F5" s="4"/>
      <c r="G5" s="4"/>
      <c r="H5" s="4"/>
      <c r="I5" s="4"/>
      <c r="J5" s="4"/>
      <c r="K5" s="4"/>
    </row>
    <row r="6" spans="1:11" ht="5.25" customHeight="1">
      <c r="A6" s="18"/>
      <c r="B6" s="18"/>
      <c r="C6" s="18"/>
      <c r="D6" s="18"/>
      <c r="E6" s="18"/>
      <c r="F6" s="18"/>
      <c r="G6" s="18"/>
      <c r="H6" s="18"/>
      <c r="I6" s="18"/>
      <c r="J6" s="18"/>
      <c r="K6" s="18"/>
    </row>
    <row r="7" spans="1:11">
      <c r="A7" s="3"/>
      <c r="B7" s="3"/>
      <c r="C7" s="25" t="s">
        <v>50</v>
      </c>
      <c r="D7" s="13"/>
      <c r="E7" s="25" t="s">
        <v>49</v>
      </c>
      <c r="F7" s="13"/>
      <c r="G7" s="25" t="s">
        <v>48</v>
      </c>
      <c r="H7" s="13"/>
      <c r="I7" s="25" t="s">
        <v>47</v>
      </c>
      <c r="J7" s="13"/>
      <c r="K7" s="25" t="s">
        <v>46</v>
      </c>
    </row>
    <row r="8" spans="1:11">
      <c r="A8" s="15"/>
      <c r="B8" s="15"/>
      <c r="C8" s="25"/>
      <c r="D8" s="3"/>
      <c r="E8" s="25"/>
      <c r="F8" s="3"/>
      <c r="G8" s="25"/>
      <c r="H8" s="3"/>
      <c r="I8" s="25"/>
      <c r="J8" s="3"/>
      <c r="K8" s="25"/>
    </row>
    <row r="9" spans="1:11">
      <c r="A9" s="3"/>
      <c r="B9" s="15"/>
      <c r="C9" s="25"/>
      <c r="D9" s="17"/>
      <c r="E9" s="25"/>
      <c r="F9" s="17"/>
      <c r="G9" s="25"/>
      <c r="H9" s="13"/>
      <c r="I9" s="25"/>
      <c r="J9" s="13"/>
      <c r="K9" s="25"/>
    </row>
    <row r="10" spans="1:11">
      <c r="A10" s="16" t="s">
        <v>45</v>
      </c>
      <c r="B10" s="15"/>
      <c r="C10" s="25"/>
      <c r="D10" s="14"/>
      <c r="E10" s="25"/>
      <c r="F10" s="14"/>
      <c r="G10" s="25"/>
      <c r="H10" s="13"/>
      <c r="I10" s="25"/>
      <c r="J10" s="13"/>
      <c r="K10" s="25"/>
    </row>
    <row r="11" spans="1:11" ht="3.75" customHeight="1">
      <c r="A11" s="12"/>
      <c r="B11" s="12"/>
      <c r="C11" s="11"/>
      <c r="D11" s="11"/>
      <c r="E11" s="11"/>
      <c r="F11" s="11"/>
      <c r="G11" s="11"/>
      <c r="H11" s="11"/>
      <c r="I11" s="11"/>
      <c r="J11" s="11"/>
      <c r="K11" s="11"/>
    </row>
    <row r="12" spans="1:11" ht="5.25" customHeight="1">
      <c r="A12" s="3"/>
      <c r="B12" s="3"/>
      <c r="C12" s="3"/>
      <c r="D12" s="3"/>
      <c r="E12" s="3"/>
      <c r="F12" s="3"/>
      <c r="G12" s="3"/>
      <c r="H12" s="3"/>
      <c r="I12" s="10"/>
      <c r="J12" s="3"/>
      <c r="K12" s="3"/>
    </row>
    <row r="13" spans="1:11" ht="14.25">
      <c r="A13" s="6" t="s">
        <v>44</v>
      </c>
      <c r="B13" s="5"/>
      <c r="C13" s="5">
        <v>30</v>
      </c>
      <c r="D13" s="5"/>
      <c r="E13" s="5">
        <v>30</v>
      </c>
      <c r="F13" s="5"/>
      <c r="G13" s="8"/>
      <c r="H13" s="5"/>
      <c r="I13" s="5">
        <f t="shared" ref="I13:I22" si="0" xml:space="preserve"> E13 + G13</f>
        <v>30</v>
      </c>
      <c r="J13" s="5"/>
      <c r="K13" s="5" t="s">
        <v>8</v>
      </c>
    </row>
    <row r="14" spans="1:11">
      <c r="A14" s="9" t="s">
        <v>43</v>
      </c>
      <c r="C14" s="5">
        <v>25</v>
      </c>
      <c r="D14" s="5"/>
      <c r="E14" s="5">
        <v>25</v>
      </c>
      <c r="F14" s="5"/>
      <c r="G14" s="8"/>
      <c r="H14" s="5"/>
      <c r="I14" s="5">
        <f t="shared" si="0"/>
        <v>25</v>
      </c>
      <c r="J14" s="5"/>
      <c r="K14" s="5" t="s">
        <v>11</v>
      </c>
    </row>
    <row r="15" spans="1:11" ht="14.25">
      <c r="A15" s="9" t="s">
        <v>42</v>
      </c>
      <c r="C15" s="5" t="s">
        <v>41</v>
      </c>
      <c r="D15" s="5"/>
      <c r="E15" s="5">
        <v>33.99</v>
      </c>
      <c r="F15" s="5"/>
      <c r="G15" s="8"/>
      <c r="H15" s="5"/>
      <c r="I15" s="5">
        <f t="shared" si="0"/>
        <v>33.99</v>
      </c>
      <c r="J15" s="5"/>
      <c r="K15" s="5" t="s">
        <v>8</v>
      </c>
    </row>
    <row r="16" spans="1:11">
      <c r="A16" s="6" t="s">
        <v>40</v>
      </c>
      <c r="B16" s="5"/>
      <c r="C16" s="5">
        <v>16.5</v>
      </c>
      <c r="D16" s="5"/>
      <c r="E16" s="5">
        <v>16.5</v>
      </c>
      <c r="F16" s="5">
        <v>14</v>
      </c>
      <c r="G16" s="5">
        <v>11.14</v>
      </c>
      <c r="H16" s="5"/>
      <c r="I16" s="5">
        <f t="shared" si="0"/>
        <v>27.64</v>
      </c>
      <c r="J16" s="5"/>
      <c r="K16" s="5" t="s">
        <v>8</v>
      </c>
    </row>
    <row r="17" spans="1:16" ht="14.25">
      <c r="A17" s="9" t="s">
        <v>39</v>
      </c>
      <c r="B17" s="5"/>
      <c r="C17" s="5">
        <v>20</v>
      </c>
      <c r="D17" s="5"/>
      <c r="E17" s="5">
        <v>20</v>
      </c>
      <c r="F17" s="5"/>
      <c r="G17" s="5"/>
      <c r="H17" s="5"/>
      <c r="I17" s="22">
        <f t="shared" si="0"/>
        <v>20</v>
      </c>
      <c r="J17" s="5"/>
      <c r="K17" s="5" t="s">
        <v>8</v>
      </c>
    </row>
    <row r="18" spans="1:16" ht="15">
      <c r="A18" s="6" t="s">
        <v>38</v>
      </c>
      <c r="B18" s="5"/>
      <c r="C18" s="5">
        <v>19</v>
      </c>
      <c r="D18" s="5"/>
      <c r="E18" s="5">
        <v>19</v>
      </c>
      <c r="F18" s="5"/>
      <c r="G18" s="5"/>
      <c r="H18" s="5"/>
      <c r="I18" s="5">
        <f t="shared" si="0"/>
        <v>19</v>
      </c>
      <c r="J18" s="5"/>
      <c r="K18" s="5" t="s">
        <v>8</v>
      </c>
      <c r="M18" t="s">
        <v>0</v>
      </c>
      <c r="N18" s="1">
        <v>0.125</v>
      </c>
      <c r="P18" s="1">
        <f>AVERAGE(N18:N24)</f>
        <v>0.21385714285714288</v>
      </c>
    </row>
    <row r="19" spans="1:16" ht="15">
      <c r="A19" s="6" t="s">
        <v>37</v>
      </c>
      <c r="B19" s="5"/>
      <c r="C19" s="5">
        <v>25</v>
      </c>
      <c r="D19" s="5"/>
      <c r="E19" s="5">
        <v>25</v>
      </c>
      <c r="F19" s="5"/>
      <c r="G19" s="5"/>
      <c r="H19" s="5"/>
      <c r="I19" s="5">
        <f t="shared" si="0"/>
        <v>25</v>
      </c>
      <c r="J19" s="5"/>
      <c r="K19" s="5" t="s">
        <v>11</v>
      </c>
      <c r="M19" t="s">
        <v>2</v>
      </c>
      <c r="N19" s="1">
        <v>0.19</v>
      </c>
      <c r="P19" s="1">
        <f>AVERAGE(N18:N25)</f>
        <v>0.23612500000000003</v>
      </c>
    </row>
    <row r="20" spans="1:16" ht="15">
      <c r="A20" s="9" t="s">
        <v>36</v>
      </c>
      <c r="B20" s="5"/>
      <c r="C20" s="5">
        <v>21</v>
      </c>
      <c r="D20" s="5"/>
      <c r="E20" s="5">
        <v>21</v>
      </c>
      <c r="F20" s="5"/>
      <c r="G20" s="5"/>
      <c r="H20" s="5"/>
      <c r="I20" s="5">
        <f t="shared" si="0"/>
        <v>21</v>
      </c>
      <c r="J20" s="5"/>
      <c r="K20" s="5"/>
      <c r="M20" t="s">
        <v>1</v>
      </c>
      <c r="N20" s="1">
        <v>0.2</v>
      </c>
    </row>
    <row r="21" spans="1:16" ht="15">
      <c r="A21" s="6" t="s">
        <v>35</v>
      </c>
      <c r="B21" s="5"/>
      <c r="C21" s="5">
        <v>26</v>
      </c>
      <c r="D21" s="5"/>
      <c r="E21" s="5">
        <v>26</v>
      </c>
      <c r="F21" s="5"/>
      <c r="G21" s="5"/>
      <c r="H21" s="5"/>
      <c r="I21" s="5">
        <f t="shared" si="0"/>
        <v>26</v>
      </c>
      <c r="J21" s="5"/>
      <c r="K21" s="5" t="s">
        <v>11</v>
      </c>
      <c r="M21" t="s">
        <v>3</v>
      </c>
      <c r="N21" s="1">
        <v>0.2</v>
      </c>
    </row>
    <row r="22" spans="1:16" ht="15">
      <c r="A22" s="6" t="s">
        <v>34</v>
      </c>
      <c r="B22" s="5"/>
      <c r="C22" s="5">
        <v>34.43</v>
      </c>
      <c r="D22" s="5"/>
      <c r="E22" s="5">
        <v>34.43</v>
      </c>
      <c r="F22" s="5"/>
      <c r="G22" s="5"/>
      <c r="H22" s="5"/>
      <c r="I22" s="5">
        <f t="shared" si="0"/>
        <v>34.43</v>
      </c>
      <c r="J22" s="5"/>
      <c r="K22" s="5" t="s">
        <v>8</v>
      </c>
      <c r="M22" t="s">
        <v>5</v>
      </c>
      <c r="N22" s="1">
        <v>0.24</v>
      </c>
    </row>
    <row r="23" spans="1:16" ht="15">
      <c r="A23" s="9" t="s">
        <v>33</v>
      </c>
      <c r="B23" s="5"/>
      <c r="C23" s="5" t="s">
        <v>32</v>
      </c>
      <c r="D23" s="5"/>
      <c r="E23" s="5" t="s">
        <v>31</v>
      </c>
      <c r="F23" s="5"/>
      <c r="G23" s="5">
        <v>14.35</v>
      </c>
      <c r="H23" s="5"/>
      <c r="I23" s="5">
        <v>30.175000000000001</v>
      </c>
      <c r="J23" s="5"/>
      <c r="K23" s="5" t="s">
        <v>11</v>
      </c>
      <c r="M23" t="s">
        <v>4</v>
      </c>
      <c r="N23" s="1">
        <v>0.24199999999999999</v>
      </c>
    </row>
    <row r="24" spans="1:16" ht="15">
      <c r="A24" s="6" t="s">
        <v>30</v>
      </c>
      <c r="B24" s="5"/>
      <c r="C24" s="5">
        <v>20</v>
      </c>
      <c r="D24" s="5"/>
      <c r="E24" s="5">
        <v>20</v>
      </c>
      <c r="F24" s="5"/>
      <c r="G24" s="5"/>
      <c r="H24" s="5"/>
      <c r="I24" s="22">
        <v>20</v>
      </c>
      <c r="J24" s="5"/>
      <c r="K24" s="5" t="s">
        <v>8</v>
      </c>
      <c r="M24" t="s">
        <v>6</v>
      </c>
      <c r="N24" s="1">
        <v>0.3</v>
      </c>
    </row>
    <row r="25" spans="1:16" ht="15">
      <c r="A25" s="6" t="s">
        <v>29</v>
      </c>
      <c r="B25" s="5"/>
      <c r="C25" s="5">
        <v>19</v>
      </c>
      <c r="D25" s="5"/>
      <c r="E25" s="5">
        <v>19</v>
      </c>
      <c r="F25" s="5"/>
      <c r="G25" s="5"/>
      <c r="H25" s="5"/>
      <c r="I25" s="5">
        <f xml:space="preserve"> E25 + G25</f>
        <v>19</v>
      </c>
      <c r="J25" s="5"/>
      <c r="K25" s="5" t="s">
        <v>8</v>
      </c>
      <c r="M25" t="s">
        <v>7</v>
      </c>
      <c r="N25" s="1">
        <v>0.39200000000000002</v>
      </c>
    </row>
    <row r="26" spans="1:16">
      <c r="A26" s="6" t="s">
        <v>28</v>
      </c>
      <c r="B26" s="5"/>
      <c r="C26" s="5">
        <v>20</v>
      </c>
      <c r="D26" s="5"/>
      <c r="E26" s="5">
        <v>20</v>
      </c>
      <c r="F26" s="5"/>
      <c r="G26" s="5"/>
      <c r="H26" s="5"/>
      <c r="I26" s="5">
        <f xml:space="preserve"> E26 + G26</f>
        <v>20</v>
      </c>
      <c r="J26" s="5"/>
      <c r="K26" s="5" t="s">
        <v>11</v>
      </c>
    </row>
    <row r="27" spans="1:16">
      <c r="A27" s="6" t="s">
        <v>0</v>
      </c>
      <c r="B27" s="5"/>
      <c r="C27" s="5">
        <v>12.5</v>
      </c>
      <c r="D27" s="5"/>
      <c r="E27" s="5">
        <v>12.5</v>
      </c>
      <c r="F27" s="5"/>
      <c r="G27" s="5"/>
      <c r="H27" s="5"/>
      <c r="I27" s="22">
        <f xml:space="preserve"> E27 + G27</f>
        <v>12.5</v>
      </c>
      <c r="J27" s="5"/>
      <c r="K27" s="5" t="s">
        <v>8</v>
      </c>
    </row>
    <row r="28" spans="1:16" ht="14.25">
      <c r="A28" s="6" t="s">
        <v>27</v>
      </c>
      <c r="B28" s="5"/>
      <c r="C28" s="5">
        <v>24</v>
      </c>
      <c r="D28" s="5"/>
      <c r="E28" s="5">
        <v>24</v>
      </c>
      <c r="F28" s="5"/>
      <c r="G28" s="5">
        <v>0</v>
      </c>
      <c r="H28" s="5"/>
      <c r="I28" s="22">
        <v>24</v>
      </c>
      <c r="J28" s="5"/>
      <c r="K28" s="5" t="s">
        <v>8</v>
      </c>
    </row>
    <row r="29" spans="1:16" ht="14.25">
      <c r="A29" s="6" t="s">
        <v>26</v>
      </c>
      <c r="B29" s="5"/>
      <c r="C29" s="5">
        <v>27.5</v>
      </c>
      <c r="D29" s="5"/>
      <c r="E29" s="5">
        <v>27.5</v>
      </c>
      <c r="F29" s="5"/>
      <c r="G29" s="5"/>
      <c r="H29" s="5"/>
      <c r="I29" s="5">
        <f xml:space="preserve"> E29 + G29</f>
        <v>27.5</v>
      </c>
      <c r="J29" s="5"/>
      <c r="K29" s="5" t="s">
        <v>11</v>
      </c>
    </row>
    <row r="30" spans="1:16">
      <c r="A30" s="6" t="s">
        <v>25</v>
      </c>
      <c r="B30" s="5"/>
      <c r="C30" s="5">
        <v>30</v>
      </c>
      <c r="D30" s="5"/>
      <c r="E30" s="5">
        <v>27.99</v>
      </c>
      <c r="F30" s="5"/>
      <c r="G30" s="5">
        <v>11.55</v>
      </c>
      <c r="H30" s="5"/>
      <c r="I30" s="5">
        <v>39.54</v>
      </c>
      <c r="J30" s="5"/>
      <c r="K30" s="5" t="s">
        <v>8</v>
      </c>
    </row>
    <row r="31" spans="1:16">
      <c r="A31" s="6" t="s">
        <v>4</v>
      </c>
      <c r="B31" s="5"/>
      <c r="C31" s="5">
        <v>22</v>
      </c>
      <c r="D31" s="5"/>
      <c r="E31" s="5">
        <v>22</v>
      </c>
      <c r="F31" s="5"/>
      <c r="G31" s="5">
        <v>2.2000000000000002</v>
      </c>
      <c r="H31" s="5"/>
      <c r="I31" s="22">
        <f xml:space="preserve"> E31 + G31</f>
        <v>24.2</v>
      </c>
      <c r="J31" s="5"/>
      <c r="K31" s="5" t="s">
        <v>8</v>
      </c>
    </row>
    <row r="32" spans="1:16">
      <c r="A32" s="6" t="s">
        <v>24</v>
      </c>
      <c r="B32" s="5"/>
      <c r="C32" s="5" t="s">
        <v>23</v>
      </c>
      <c r="D32" s="5"/>
      <c r="E32" s="5">
        <v>22.05</v>
      </c>
      <c r="F32" s="5"/>
      <c r="G32" s="5">
        <v>6.75</v>
      </c>
      <c r="H32" s="5"/>
      <c r="I32" s="5">
        <f xml:space="preserve"> E32 + G32</f>
        <v>28.8</v>
      </c>
      <c r="J32" s="5"/>
      <c r="K32" s="5" t="s">
        <v>8</v>
      </c>
    </row>
    <row r="33" spans="1:11">
      <c r="A33" s="6" t="s">
        <v>6</v>
      </c>
      <c r="B33" s="5"/>
      <c r="C33" s="5">
        <v>30</v>
      </c>
      <c r="D33" s="5"/>
      <c r="E33" s="5">
        <v>30</v>
      </c>
      <c r="F33" s="5"/>
      <c r="G33" s="5"/>
      <c r="H33" s="5"/>
      <c r="I33" s="22">
        <f xml:space="preserve"> E33 + G33</f>
        <v>30</v>
      </c>
      <c r="J33" s="5"/>
      <c r="K33" s="5" t="s">
        <v>8</v>
      </c>
    </row>
    <row r="34" spans="1:11">
      <c r="A34" s="6" t="s">
        <v>22</v>
      </c>
      <c r="B34" s="5"/>
      <c r="C34" s="5">
        <v>25</v>
      </c>
      <c r="D34" s="5"/>
      <c r="E34" s="5">
        <v>25</v>
      </c>
      <c r="F34" s="5"/>
      <c r="G34" s="5"/>
      <c r="H34" s="5"/>
      <c r="I34" s="5">
        <f xml:space="preserve"> E34 + G34</f>
        <v>25</v>
      </c>
      <c r="J34" s="5"/>
      <c r="K34" s="5" t="s">
        <v>8</v>
      </c>
    </row>
    <row r="35" spans="1:11" ht="14.25">
      <c r="A35" s="6" t="s">
        <v>21</v>
      </c>
      <c r="B35" s="5"/>
      <c r="C35" s="5">
        <v>28</v>
      </c>
      <c r="D35" s="5"/>
      <c r="E35" s="5">
        <v>28</v>
      </c>
      <c r="F35" s="5"/>
      <c r="G35" s="5"/>
      <c r="H35" s="5"/>
      <c r="I35" s="5">
        <v>28</v>
      </c>
      <c r="J35" s="5"/>
      <c r="K35" s="5" t="s">
        <v>11</v>
      </c>
    </row>
    <row r="36" spans="1:11">
      <c r="A36" s="6" t="s">
        <v>20</v>
      </c>
      <c r="B36" s="5"/>
      <c r="C36" s="5">
        <v>28</v>
      </c>
      <c r="D36" s="5"/>
      <c r="E36" s="5">
        <v>28</v>
      </c>
      <c r="F36" s="5"/>
      <c r="G36" s="5"/>
      <c r="H36" s="5"/>
      <c r="I36" s="5">
        <f t="shared" ref="I36:I42" si="1" xml:space="preserve"> E36 + G36</f>
        <v>28</v>
      </c>
      <c r="J36" s="5"/>
      <c r="K36" s="5" t="s">
        <v>8</v>
      </c>
    </row>
    <row r="37" spans="1:11">
      <c r="A37" s="6" t="s">
        <v>19</v>
      </c>
      <c r="B37" s="5"/>
      <c r="C37" s="5">
        <v>19</v>
      </c>
      <c r="D37" s="5"/>
      <c r="E37" s="5">
        <v>19</v>
      </c>
      <c r="F37" s="5"/>
      <c r="G37" s="5"/>
      <c r="H37" s="5"/>
      <c r="I37" s="22">
        <f t="shared" si="1"/>
        <v>19</v>
      </c>
      <c r="J37" s="5"/>
      <c r="K37" s="5" t="s">
        <v>11</v>
      </c>
    </row>
    <row r="38" spans="1:11" ht="14.25">
      <c r="A38" s="6" t="s">
        <v>18</v>
      </c>
      <c r="B38" s="5"/>
      <c r="C38" s="5">
        <v>25</v>
      </c>
      <c r="D38" s="5"/>
      <c r="E38" s="5">
        <v>25</v>
      </c>
      <c r="F38" s="5"/>
      <c r="G38" s="5">
        <v>1.5</v>
      </c>
      <c r="H38" s="5"/>
      <c r="I38" s="5">
        <f t="shared" si="1"/>
        <v>26.5</v>
      </c>
      <c r="J38" s="5"/>
      <c r="K38" s="5" t="s">
        <v>8</v>
      </c>
    </row>
    <row r="39" spans="1:11">
      <c r="A39" s="6" t="s">
        <v>17</v>
      </c>
      <c r="B39" s="5"/>
      <c r="C39" s="5">
        <v>19</v>
      </c>
      <c r="D39" s="5"/>
      <c r="E39" s="5">
        <v>19</v>
      </c>
      <c r="F39" s="5"/>
      <c r="G39" s="5"/>
      <c r="H39" s="5"/>
      <c r="I39" s="5">
        <f t="shared" si="1"/>
        <v>19</v>
      </c>
      <c r="J39" s="5"/>
      <c r="K39" s="5" t="s">
        <v>11</v>
      </c>
    </row>
    <row r="40" spans="1:11">
      <c r="A40" s="6" t="s">
        <v>16</v>
      </c>
      <c r="B40" s="5"/>
      <c r="C40" s="5">
        <v>20</v>
      </c>
      <c r="D40" s="5"/>
      <c r="E40" s="5">
        <v>20</v>
      </c>
      <c r="F40" s="5"/>
      <c r="G40" s="5"/>
      <c r="H40" s="5"/>
      <c r="I40" s="5">
        <f t="shared" si="1"/>
        <v>20</v>
      </c>
      <c r="J40" s="5"/>
      <c r="K40" s="5"/>
    </row>
    <row r="41" spans="1:11">
      <c r="A41" s="6" t="s">
        <v>15</v>
      </c>
      <c r="B41" s="5"/>
      <c r="C41" s="5">
        <v>30</v>
      </c>
      <c r="D41" s="5"/>
      <c r="E41" s="5">
        <v>30</v>
      </c>
      <c r="F41" s="5"/>
      <c r="G41" s="5"/>
      <c r="H41" s="5"/>
      <c r="I41" s="5">
        <f t="shared" si="1"/>
        <v>30</v>
      </c>
      <c r="J41" s="5"/>
      <c r="K41" s="5" t="s">
        <v>8</v>
      </c>
    </row>
    <row r="42" spans="1:11">
      <c r="A42" s="6" t="s">
        <v>14</v>
      </c>
      <c r="B42" s="5"/>
      <c r="C42" s="5">
        <v>26.3</v>
      </c>
      <c r="D42" s="5"/>
      <c r="E42" s="5">
        <v>26.3</v>
      </c>
      <c r="F42" s="5"/>
      <c r="G42" s="5"/>
      <c r="H42" s="5"/>
      <c r="I42" s="5">
        <f t="shared" si="1"/>
        <v>26.3</v>
      </c>
      <c r="J42" s="5"/>
      <c r="K42" s="5" t="s">
        <v>11</v>
      </c>
    </row>
    <row r="43" spans="1:11" ht="14.25">
      <c r="A43" s="6" t="s">
        <v>13</v>
      </c>
      <c r="B43" s="5"/>
      <c r="C43" s="5">
        <v>8.5</v>
      </c>
      <c r="D43" s="5"/>
      <c r="E43" s="5">
        <f>100*C43/(100+C43+8*(100/100+119/100+10.53/100))</f>
        <v>6.700172785632307</v>
      </c>
      <c r="F43" s="5"/>
      <c r="G43" s="5">
        <f>100*(8*(100/100+119/100+10.53/100))/(100+8.5+8*(100/100+119/100+10.53/100))</f>
        <v>14.474265030458197</v>
      </c>
      <c r="H43" s="5"/>
      <c r="I43" s="5">
        <f>E43+G43</f>
        <v>21.174437816090503</v>
      </c>
      <c r="J43" s="5"/>
      <c r="K43" s="5" t="s">
        <v>11</v>
      </c>
    </row>
    <row r="44" spans="1:11">
      <c r="A44" s="6" t="s">
        <v>12</v>
      </c>
      <c r="B44" s="5"/>
      <c r="C44" s="5">
        <v>20</v>
      </c>
      <c r="D44" s="5"/>
      <c r="E44" s="5">
        <v>20</v>
      </c>
      <c r="F44" s="5"/>
      <c r="G44" s="8"/>
      <c r="H44" s="5"/>
      <c r="I44" s="5">
        <f>E44+G44</f>
        <v>20</v>
      </c>
      <c r="J44" s="5"/>
      <c r="K44" s="5" t="s">
        <v>11</v>
      </c>
    </row>
    <row r="45" spans="1:11" ht="14.25">
      <c r="A45" s="6" t="s">
        <v>10</v>
      </c>
      <c r="B45" s="5"/>
      <c r="C45" s="5">
        <v>26</v>
      </c>
      <c r="D45" s="5"/>
      <c r="E45" s="5">
        <v>26</v>
      </c>
      <c r="F45" s="5"/>
      <c r="G45" s="5"/>
      <c r="H45" s="5"/>
      <c r="I45" s="5">
        <v>26</v>
      </c>
      <c r="J45" s="7"/>
      <c r="K45" s="7" t="s">
        <v>8</v>
      </c>
    </row>
    <row r="46" spans="1:11" ht="14.25">
      <c r="A46" s="6" t="s">
        <v>9</v>
      </c>
      <c r="B46" s="5"/>
      <c r="C46" s="5">
        <v>35</v>
      </c>
      <c r="D46" s="5"/>
      <c r="E46" s="5">
        <f>C46-C46/100*G46</f>
        <v>32.746000000000002</v>
      </c>
      <c r="F46" s="5"/>
      <c r="G46" s="5">
        <v>6.44</v>
      </c>
      <c r="H46" s="5"/>
      <c r="I46" s="22">
        <f>E46+G46</f>
        <v>39.186</v>
      </c>
      <c r="J46" s="5"/>
      <c r="K46" s="5" t="s">
        <v>8</v>
      </c>
    </row>
    <row r="47" spans="1:11" ht="13.5" thickBot="1">
      <c r="A47" s="4"/>
      <c r="B47" s="4"/>
      <c r="C47" s="4"/>
      <c r="D47" s="4"/>
      <c r="E47" s="4"/>
      <c r="F47" s="4"/>
      <c r="G47" s="4"/>
      <c r="H47" s="4"/>
      <c r="I47" s="23">
        <f>AVERAGE(I13:I46)</f>
        <v>25.468689347532077</v>
      </c>
      <c r="J47" s="4"/>
      <c r="K47" s="4"/>
    </row>
    <row r="48" spans="1:11">
      <c r="A48" s="3"/>
      <c r="B48" s="3"/>
      <c r="C48" s="3"/>
      <c r="D48" s="3"/>
      <c r="E48" s="3"/>
      <c r="F48" s="3"/>
      <c r="G48" s="3"/>
      <c r="H48" s="3"/>
      <c r="I48" s="24">
        <f>AVERAGE(I13:I45)</f>
        <v>25.05301326715426</v>
      </c>
      <c r="J48" s="3"/>
      <c r="K48" s="3"/>
    </row>
    <row r="49" spans="1:11">
      <c r="A49" s="26"/>
      <c r="B49" s="26"/>
      <c r="C49" s="26"/>
      <c r="D49" s="3"/>
      <c r="E49" s="3"/>
      <c r="F49" s="3"/>
      <c r="G49" s="3"/>
      <c r="H49" s="3"/>
      <c r="I49" s="3"/>
      <c r="J49" s="3"/>
      <c r="K49" s="3"/>
    </row>
    <row r="96" spans="1:1">
      <c r="A96" s="2"/>
    </row>
  </sheetData>
  <mergeCells count="7">
    <mergeCell ref="K7:K10"/>
    <mergeCell ref="A49:C49"/>
    <mergeCell ref="J2:J4"/>
    <mergeCell ref="C7:C10"/>
    <mergeCell ref="E7:E10"/>
    <mergeCell ref="G7:G10"/>
    <mergeCell ref="I7:I10"/>
  </mergeCells>
  <conditionalFormatting sqref="I13:I47">
    <cfRule type="iconSet" priority="1">
      <iconSet iconSet="5Rating">
        <cfvo type="percent" val="0"/>
        <cfvo type="percent" val="20"/>
        <cfvo type="percent" val="40"/>
        <cfvo type="percent" val="60"/>
        <cfvo type="percent" val="80"/>
      </iconSet>
    </cfRule>
  </conditionalFormatting>
  <pageMargins left="0.75" right="0.75" top="1" bottom="1" header="0.5" footer="0.5"/>
  <pageSetup paperSize="9"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election activeCell="E17" sqref="E17:F17"/>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1</vt:i4>
      </vt:variant>
    </vt:vector>
  </HeadingPairs>
  <TitlesOfParts>
    <vt:vector size="5" baseType="lpstr">
      <vt:lpstr>OECD Data 2011</vt:lpstr>
      <vt:lpstr>Sheet1</vt:lpstr>
      <vt:lpstr>Sheet2</vt:lpstr>
      <vt:lpstr>Sheet3</vt:lpstr>
      <vt:lpstr>CorpTaxRateNonTerritorialOECD</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rrachmat</dc:creator>
  <cp:lastModifiedBy>rrachmat</cp:lastModifiedBy>
  <dcterms:created xsi:type="dcterms:W3CDTF">2012-02-22T20:54:17Z</dcterms:created>
  <dcterms:modified xsi:type="dcterms:W3CDTF">2012-02-27T18:54:27Z</dcterms:modified>
</cp:coreProperties>
</file>