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50" windowWidth="11325" windowHeight="8295" tabRatio="757"/>
  </bookViews>
  <sheets>
    <sheet name="Scoring" sheetId="1" r:id="rId1"/>
    <sheet name="Topic 1 - Openness" sheetId="2" r:id="rId2"/>
    <sheet name="Topic 2 - Analysis" sheetId="3" r:id="rId3"/>
    <sheet name="Topic 3 - Use" sheetId="4" r:id="rId4"/>
    <sheet name="Scoring Summary" sheetId="5" r:id="rId5"/>
  </sheets>
  <calcPr calcId="145621"/>
  <fileRecoveryPr autoRecover="0"/>
</workbook>
</file>

<file path=xl/calcChain.xml><?xml version="1.0" encoding="utf-8"?>
<calcChain xmlns="http://schemas.openxmlformats.org/spreadsheetml/2006/main">
  <c r="E2" i="5" l="1"/>
  <c r="AR2" i="5"/>
  <c r="AQ2" i="5"/>
  <c r="AP2" i="5"/>
  <c r="AO2" i="5"/>
  <c r="AN2" i="5"/>
  <c r="AM2" i="5"/>
  <c r="AL2" i="5"/>
  <c r="AK2" i="5"/>
  <c r="AJ2" i="5"/>
  <c r="AI2" i="5"/>
  <c r="AH2" i="5"/>
  <c r="AG2" i="5"/>
  <c r="AF2" i="5"/>
  <c r="AD2" i="5"/>
  <c r="AC2" i="5"/>
  <c r="AB2" i="5"/>
  <c r="AA2" i="5"/>
  <c r="Y2" i="5"/>
  <c r="X2" i="5"/>
  <c r="W2" i="5"/>
  <c r="V2" i="5"/>
  <c r="T2" i="5"/>
  <c r="S2" i="5"/>
  <c r="R2" i="5"/>
  <c r="Q2" i="5"/>
  <c r="P2" i="5"/>
  <c r="N2" i="5"/>
  <c r="M2" i="5"/>
  <c r="L2" i="5"/>
  <c r="K2" i="5"/>
  <c r="D2" i="5"/>
  <c r="C2" i="5"/>
  <c r="B2" i="5"/>
  <c r="A2" i="5"/>
  <c r="B20" i="3"/>
  <c r="B29" i="1" s="1"/>
  <c r="B15" i="3"/>
  <c r="Z2" i="5" s="1"/>
  <c r="B10" i="3"/>
  <c r="B27" i="1" s="1"/>
  <c r="B4" i="3"/>
  <c r="B26" i="1" s="1"/>
  <c r="B34" i="1"/>
  <c r="B35" i="1"/>
  <c r="B36" i="1"/>
  <c r="B37" i="1"/>
  <c r="B21" i="1"/>
  <c r="B20" i="1"/>
  <c r="B19" i="1"/>
  <c r="B18" i="1"/>
  <c r="U2" i="5"/>
  <c r="G2" i="5" l="1"/>
  <c r="J2" i="5"/>
  <c r="B38" i="1"/>
  <c r="AE2" i="5"/>
  <c r="B22" i="1"/>
  <c r="B28" i="1"/>
  <c r="B30" i="1" s="1"/>
  <c r="O2" i="5"/>
  <c r="B41" i="1" l="1"/>
  <c r="H2" i="5"/>
  <c r="I2" i="5" s="1"/>
  <c r="F2" i="5" l="1"/>
</calcChain>
</file>

<file path=xl/sharedStrings.xml><?xml version="1.0" encoding="utf-8"?>
<sst xmlns="http://schemas.openxmlformats.org/spreadsheetml/2006/main" count="194" uniqueCount="146">
  <si>
    <t>Score</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</si>
  <si>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</si>
  <si>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</si>
  <si>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</si>
  <si>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</si>
  <si>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</si>
  <si>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</si>
  <si>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</si>
  <si>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</si>
  <si>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</si>
  <si>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</si>
  <si>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</si>
  <si>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</si>
  <si>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</si>
  <si>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</si>
  <si>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</si>
  <si>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</si>
  <si>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</si>
  <si>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</si>
  <si>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</si>
  <si>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</si>
  <si>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</si>
  <si>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</si>
  <si>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</si>
  <si>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</si>
  <si>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</si>
  <si>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</si>
  <si>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</si>
  <si>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</si>
  <si>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</si>
  <si>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</si>
  <si>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</si>
  <si>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</si>
  <si>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</si>
  <si>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</si>
  <si>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</si>
  <si>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</si>
  <si>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</si>
  <si>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</si>
  <si>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</si>
  <si>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</si>
  <si>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</si>
  <si>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</si>
  <si>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</si>
  <si>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</si>
  <si>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</si>
  <si>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</si>
  <si>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</si>
  <si>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</si>
  <si>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</si>
  <si>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</si>
  <si>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</si>
  <si>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</si>
  <si>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</si>
  <si>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</si>
  <si>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</si>
  <si>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</si>
  <si>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</si>
  <si>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</si>
  <si>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</si>
  <si>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</si>
  <si>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</si>
  <si>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</si>
  <si>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</si>
  <si>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</si>
  <si>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</si>
  <si>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</si>
  <si>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</si>
  <si>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</si>
  <si>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</si>
  <si>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</si>
  <si>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</si>
  <si>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</si>
  <si>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</si>
  <si>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</si>
  <si>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</si>
  <si>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</si>
  <si>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</si>
  <si>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</si>
  <si>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</si>
  <si>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</si>
  <si>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</si>
  <si>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</si>
  <si>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</si>
  <si>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</si>
  <si>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</si>
  <si>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</si>
  <si>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</si>
  <si>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</si>
  <si>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</si>
  <si>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</si>
  <si>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</si>
  <si>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</si>
  <si>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</si>
  <si>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</si>
  <si>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</si>
  <si>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</si>
  <si>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</si>
  <si>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</si>
  <si>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</si>
  <si>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</si>
  <si>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</si>
  <si>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</si>
  <si>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Criterion</t>
  </si>
  <si>
    <t>Regulatory Scoring</t>
  </si>
  <si>
    <t>Total Score</t>
  </si>
  <si>
    <t>RIA Separate?</t>
  </si>
  <si>
    <t>Rule Summary:</t>
  </si>
  <si>
    <t>Commentary:</t>
  </si>
  <si>
    <t>HHS</t>
  </si>
  <si>
    <t>Medicare, Medicaid, Children’s Health Insurance Programs; Transparency Reports and Reporting of Physician Ownership or Investment Interests</t>
  </si>
  <si>
    <t>Proposed Rule</t>
  </si>
  <si>
    <t>0938–AR33</t>
  </si>
  <si>
    <t>No</t>
  </si>
  <si>
    <t>Analysis that is easy to follow, but probably this is due to simplistic nature of analysis. Danger of reader not realizing heroic nature of the estimates.</t>
  </si>
  <si>
    <t xml:space="preserve">No attempt to measure benefits, but discussion assumes better informed consumers will lead to lower costs and better heath decisions. </t>
  </si>
  <si>
    <t xml:space="preserve">Market failure is not mentioned, but conflicts of interests are assumed to lead to uninformed citizens and higher health care costs. Problem is believed to be relieved by better reporting. </t>
  </si>
  <si>
    <t xml:space="preserve">No quantitative analysis provided; some qualitative assessment. </t>
  </si>
  <si>
    <t xml:space="preserve">No true alternatives are presented. Limited qualitative discussion for what is essentially a singular proposal. </t>
  </si>
  <si>
    <t xml:space="preserve">Justifies disclosure requirements established by prior legislation in broad terms. HHS explains throughout its analysis that it is still in the process of clearly defining the requirements. </t>
  </si>
  <si>
    <t xml:space="preserve">There is no discussion of connecting estimated costs of annual reporting and any benefits that might follow from the regulation itself, consistent with analysis that does not estimate benefits. </t>
  </si>
  <si>
    <t>Compliance costs are estimated for all parties subject to disclosure requirements. However, no discussion of possible costs borne by affected parties that might attempt to circumvent regulations either through legal or illegal channels. Analysis does not clearly identify or estimate costs of various organizations required to comply with regulations.</t>
  </si>
  <si>
    <t>HHS is gathering some data that might be relevant, but it has no plans to use the data for evaluation and the RIA isn't good enough to serve as a guide to evaluating results.</t>
  </si>
  <si>
    <t>This proposed rulemaking requires "applicable" manufacturers of drugs, devices, biologicals, or medical supplies covered by Medicare, Medicaid, or the Children’s Health Insurance Program (CHIP) to report annually to the Secretary certain payments or transfers of value provided to physicians or teaching hospitals (‘‘covered recipients’’). In addition, applicable manufacturers and applicable group purchasing organizations (GPOs) are required to report annually certain physician ownership or investment interests. The Secretary is required to publish applicable manufacturers and applicable GPOs’ submitted payment and ownership information on a public Web site.</t>
  </si>
  <si>
    <t xml:space="preserve">HHS expresses no concern that this regulation will lower innovation or any benefits associated with past practices that did not require such disclosure. This thinking is consistent with the implicit framework used by HHS that only estimates reporting costs without regard to benefits stemming from the regulation. Moreover, HHS appears to hope that affected parties will provide the optimal standard when it states, "Nonetheless, we believe that the public comment period offers an excellent opportunity for all stakeholders to consider alternatives and to present quantitative or qualitative information that will enable us to both improve the effectiveness and lower the costs of the final rule. Therefore, we solicit comments on the analysis and assumptions provided throughout this preamble and in the alternatives section of the regulatory impact analysis in particular." The proposed rulemaking is problematic in setting up adverse incentives to report the required information owing to the likely interaction of civil monetary penalties and limited scope for correcting inaccurate information (the recording is more like a registration system than a recording system). In addition, there are very poor cost estimates based on heroic extrapolations and no estimate of the scale of any underlying systemic problem, thought to be conflicts of interest resulting from manufacturer gifting to practitioners.
</t>
  </si>
  <si>
    <t>Notice (which includes NPRM) immediately found on regulations.gov. Some supplementary materials less evident.</t>
  </si>
  <si>
    <t>Rudimentary cost estimates, but clearly spelled out. Data on numbers of manufacturers, doctors, and others directly affected by record-keeping requirements reasonably clearly sourced.</t>
  </si>
  <si>
    <t>Calculations are clearly laid out, but data are based on assumptions that HHS readily acknowledges may be as much as 25% off in either direction. The 25% figure does not appear to be based on any analysis. No relevant studies cited or discussed. Asserts that conflicts of interest (COI) will become known following registration, which is largely unverifiable; estimates of number of provider organizations (e.g., GPOs) heroic although clear.</t>
  </si>
  <si>
    <t>IDs only and then in narrow sense of procedural variation. No true alternatives considered.</t>
  </si>
  <si>
    <t>Analysis argues that compliance costs are trivial for most businesses and will not be passed on. Ignores implication of assumption by HHS that healthcare markets are somewhat noncompetitive such that businesses might succeed in shifting some portion of costs onto patients.</t>
  </si>
  <si>
    <t>Analysis assumes that costs are so trivial that human behavior is unlikely to change in response to the regulation. No evidence given to support this assertion, which is curious given the uncertainty that HHS itself admits for its own cost estimates and the fact that this is an economically significant regulation.</t>
  </si>
  <si>
    <t xml:space="preserve">HHS estimates reporting requirements will cost about $224 million for the first year of reporting, and $163 million for the second year and annually thereafter. It admits "these are rough estimates and subject to considerable uncertainty. Better estimates might well be 25 percent higher or lower." It is unclear how HHS came up with the 25 percent figure. HHS admits these data are highly uncertain.
</t>
  </si>
  <si>
    <t xml:space="preserve">Net benefits are not estimated, and no alternatives are identified. Purely qualitative analysis of benefits that are believed to be associated with estimated compliance costs. </t>
  </si>
  <si>
    <t>Analysis provides rudimentary comparison of large versus small and urban versus rural costs amongst doctors, dentists, and other parties meeting disclosure requirements.</t>
  </si>
  <si>
    <t>Just hints at benefits. Consumers are identified in general, but no detailed estimates are made for parties that might be better off. Taxpayers funding public healthcare costs are not identified as possible beneficiaries. HHS suggests there could be cost-savings to businesses through elimination of duplicative reporting, and while these may be substantial, it doesn’t measure these benefits.</t>
  </si>
  <si>
    <t>HHS simply estimates disclosure costs, and it appears it is primarily interested in making sure those costs are "low" since it has not estimated benefits. Does not even get at securing minimum costs of disclosure requirements.</t>
  </si>
  <si>
    <t>Argues that collaboration among physicians, teaching hospitals, and industry manufacturers may contribute to the design and delivery of lifesaving drugs and devices, although payments from manufacturers to physicians and teaching hospitals can also introduce conflicts of interests (COIs) that may influence decision-making and compromise clinical integrity, leading to increased healthcare costs. Optimistic that registration will somehow affect COIs or allow unspecified appropriate bureau action to follow. Recognizes that no clear link established between registration of transfers, and commercial interests, and COIs (78764).</t>
  </si>
  <si>
    <t>No direct evidence is presented that there is substantial conflict of interest that has led to misinformed citizens that ultimately leads to higher healthcare costs. Recognizes no established link. Evidence is mostly given that there is concern over the supposed problem by experts.</t>
  </si>
  <si>
    <t>HHS admits: "We have no empirical basis for estimating the frequency of such problems, the likelihood that transparent reporting will reduce them, or the likely resulting effects on reducing the costs of medical care." Disclosure alone is insufficient to differentiate beneficial financial relationships from those that create COIs. HHS solicited stakeholder feedback that can be found on the regulatory docket on Regulations.gov, but the NPRM does not go into detail about how the feedback affected analysis.</t>
  </si>
  <si>
    <t>Proceeds at loose and anecdotal level. No theory is developed or discussed that explains what the optimal amount of disclosure might be or why information asymmetries might exist between consumers and producers within noncompetitive healthcare markets.</t>
  </si>
  <si>
    <t>No proper empirical support is provided for the theory. HHS cites MedPac suggestions that more transparent disclosures would lead to improved healthcare costs and outcomes but does not provide specifics.</t>
  </si>
  <si>
    <t>Notes uncertainty over physician involvement. No analysis is provided that attempts to deal with the existence or size of the problem. "We have no empirical basis" (78764).</t>
  </si>
  <si>
    <t xml:space="preserve">Not in terms of dealing with COIs, but some variation permitted over information provision. HHS explains that section 1128G of the Act limits the policy options available, but encourages transparency of financial relationships between physicians and teaching hospitals and the pharmaceutical and device industry. Public reporting and publication is the only identified option for obtaining this transparency. HHS argues it "tried to minimize the burden on reporting entities by trying to simplify the reporting requirements as much as possible within the statutory requirements." This is apparently their effort at providing alternatives. </t>
  </si>
  <si>
    <t>Extremely narrow to nonexistent. Some de minimis exemptions and scope for discretion in designing categories.</t>
  </si>
  <si>
    <t>Benefits are better informed consumers of health care that are hypothesized to lead to lower healthcare costs. Recognizes that reporting does not imply ever identifying the COIs. Implies that any deterrence of COIs will result in more appropriate or cheaper medical treatment.</t>
  </si>
  <si>
    <t>No baseline clearly presented because no estimate of link between gifting/commercial involvement and COIs. However, not requiring regulation might suggest estimated costs of complying with the regulation would not be borne by any party or are so small that they are virtually insignificant.</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</si>
</sst>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cellStyleXfs>
  <cellXfs count="61">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2" applyNumberFormat="1" applyFont="1" applyBorder="1" applyAlignment="1" applyProtection="1">
      <alignment vertical="distributed" wrapText="1"/>
    </xf>
    <xf numFmtId="0" fontId="5" fillId="3" borderId="0" xfId="0" applyFont="1" applyFill="1" applyBorder="1" applyAlignment="1">
      <alignment horizontal="left" wrapText="1"/>
    </xf>
    <xf numFmtId="0" fontId="5" fillId="3" borderId="0" xfId="0" applyFont="1" applyFill="1" applyBorder="1" applyAlignment="1">
      <alignment horizontal="left"/>
    </xf>
    <xf numFmtId="0" fontId="3" fillId="0" borderId="0" xfId="1" applyBorder="1" applyAlignment="1" applyProtection="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14" fontId="5" fillId="0" borderId="0" xfId="0" applyNumberFormat="1" applyFont="1" applyBorder="1" applyAlignment="1">
      <alignment horizontal="left" wrapText="1"/>
    </xf>
    <xf numFmtId="0" fontId="1" fillId="3" borderId="0" xfId="0" applyFont="1" applyFill="1" applyBorder="1" applyAlignment="1">
      <alignment wrapText="1"/>
    </xf>
    <xf numFmtId="0" fontId="0" fillId="0" borderId="0" xfId="0" applyAlignment="1">
      <alignment wrapText="1"/>
    </xf>
    <xf numFmtId="0" fontId="0" fillId="0" borderId="0" xfId="0"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3">
    <cellStyle name="Hyperlink" xfId="1" builtinId="8"/>
    <cellStyle name="Hyperlink 2" xfId="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abSelected="1" zoomScaleNormal="100" workbookViewId="0">
      <selection activeCell="E3" sqref="E3"/>
    </sheetView>
  </sheetViews>
  <sheetFormatPr defaultColWidth="9.140625" defaultRowHeight="12.75" x14ac:dyDescent="0.2"/>
  <cols>
    <col min="1" max="1" width="62.5703125" style="19" customWidth="1"/>
    <col min="2" max="2" width="7.7109375" style="8" customWidth="1"/>
    <col min="3" max="4" width="9.140625" style="8"/>
    <col min="5" max="5" width="9.140625" style="7"/>
    <col min="6" max="16384" width="9.140625" style="8"/>
  </cols>
  <sheetData>
    <row r="1" spans="1:4" x14ac:dyDescent="0.2">
      <c r="A1" s="49" t="s">
        <v>104</v>
      </c>
      <c r="B1" s="49"/>
      <c r="C1" s="49"/>
      <c r="D1" s="49"/>
    </row>
    <row r="2" spans="1:4" x14ac:dyDescent="0.2">
      <c r="A2" s="9" t="s">
        <v>35</v>
      </c>
      <c r="B2" s="10"/>
      <c r="C2" s="10"/>
      <c r="D2" s="10"/>
    </row>
    <row r="3" spans="1:4" x14ac:dyDescent="0.2">
      <c r="A3" s="11" t="s">
        <v>109</v>
      </c>
      <c r="B3" s="12"/>
      <c r="C3" s="12"/>
      <c r="D3" s="12"/>
    </row>
    <row r="4" spans="1:4" x14ac:dyDescent="0.2">
      <c r="A4" s="9" t="s">
        <v>31</v>
      </c>
      <c r="B4" s="10"/>
      <c r="C4" s="10"/>
      <c r="D4" s="10"/>
    </row>
    <row r="5" spans="1:4" ht="26.25" customHeight="1" x14ac:dyDescent="0.2">
      <c r="A5" s="50" t="s">
        <v>110</v>
      </c>
      <c r="B5" s="50"/>
      <c r="C5" s="50"/>
      <c r="D5" s="50"/>
    </row>
    <row r="6" spans="1:4" x14ac:dyDescent="0.2">
      <c r="A6" s="51" t="s">
        <v>32</v>
      </c>
      <c r="B6" s="51"/>
      <c r="C6" s="51"/>
      <c r="D6" s="51"/>
    </row>
    <row r="7" spans="1:4" x14ac:dyDescent="0.2">
      <c r="A7" s="13" t="s">
        <v>112</v>
      </c>
      <c r="B7" s="47" t="s">
        <v>106</v>
      </c>
      <c r="C7" s="47" t="s">
        <v>41</v>
      </c>
      <c r="D7" s="13" t="s">
        <v>113</v>
      </c>
    </row>
    <row r="8" spans="1:4" x14ac:dyDescent="0.2">
      <c r="A8" s="9" t="s">
        <v>33</v>
      </c>
      <c r="B8" s="51" t="s">
        <v>34</v>
      </c>
      <c r="C8" s="51"/>
      <c r="D8" s="51"/>
    </row>
    <row r="9" spans="1:4" x14ac:dyDescent="0.2">
      <c r="A9" s="13" t="s">
        <v>111</v>
      </c>
      <c r="B9" s="53">
        <v>40896</v>
      </c>
      <c r="C9" s="50"/>
      <c r="D9" s="50"/>
    </row>
    <row r="10" spans="1:4" ht="19.5" customHeight="1" x14ac:dyDescent="0.2">
      <c r="A10" s="54" t="s">
        <v>107</v>
      </c>
      <c r="B10" s="55"/>
      <c r="C10" s="55"/>
      <c r="D10" s="55"/>
    </row>
    <row r="11" spans="1:4" ht="93.75" customHeight="1" x14ac:dyDescent="0.2">
      <c r="A11" s="50" t="s">
        <v>123</v>
      </c>
      <c r="B11" s="56"/>
      <c r="C11" s="56"/>
      <c r="D11" s="56"/>
    </row>
    <row r="12" spans="1:4" x14ac:dyDescent="0.2">
      <c r="A12" s="14" t="s">
        <v>108</v>
      </c>
      <c r="B12" s="15"/>
      <c r="C12" s="15"/>
      <c r="D12" s="15"/>
    </row>
    <row r="13" spans="1:4" x14ac:dyDescent="0.2">
      <c r="A13" s="52" t="s">
        <v>124</v>
      </c>
      <c r="B13" s="52"/>
      <c r="C13" s="52"/>
      <c r="D13" s="52"/>
    </row>
    <row r="14" spans="1:4" x14ac:dyDescent="0.2">
      <c r="A14" s="52"/>
      <c r="B14" s="52"/>
      <c r="C14" s="52"/>
      <c r="D14" s="52"/>
    </row>
    <row r="15" spans="1:4" x14ac:dyDescent="0.2">
      <c r="A15" s="52"/>
      <c r="B15" s="52"/>
      <c r="C15" s="52"/>
      <c r="D15" s="52"/>
    </row>
    <row r="16" spans="1:4" ht="143.25" customHeight="1" x14ac:dyDescent="0.2">
      <c r="A16" s="52"/>
      <c r="B16" s="52"/>
      <c r="C16" s="52"/>
      <c r="D16" s="52"/>
    </row>
    <row r="17" spans="1:5" s="18" customFormat="1" x14ac:dyDescent="0.2">
      <c r="A17" s="14" t="s">
        <v>47</v>
      </c>
      <c r="B17" s="16" t="s">
        <v>0</v>
      </c>
      <c r="C17" s="16" t="s">
        <v>1</v>
      </c>
      <c r="D17" s="16"/>
      <c r="E17" s="17"/>
    </row>
    <row r="18" spans="1:5" ht="25.5" x14ac:dyDescent="0.2">
      <c r="A18" s="19" t="s">
        <v>48</v>
      </c>
      <c r="B18" s="4">
        <f>'Topic 1 - Openness'!B3</f>
        <v>4</v>
      </c>
      <c r="C18" s="48" t="s">
        <v>3</v>
      </c>
      <c r="D18" s="48"/>
    </row>
    <row r="19" spans="1:5" x14ac:dyDescent="0.2">
      <c r="A19" s="19" t="s">
        <v>49</v>
      </c>
      <c r="B19" s="4">
        <f>'Topic 1 - Openness'!B4</f>
        <v>3</v>
      </c>
      <c r="C19" s="48" t="s">
        <v>4</v>
      </c>
      <c r="D19" s="48"/>
    </row>
    <row r="20" spans="1:5" x14ac:dyDescent="0.2">
      <c r="A20" s="19" t="s">
        <v>50</v>
      </c>
      <c r="B20" s="4">
        <f>'Topic 1 - Openness'!B5</f>
        <v>2</v>
      </c>
      <c r="C20" s="48" t="s">
        <v>5</v>
      </c>
      <c r="D20" s="48"/>
    </row>
    <row r="21" spans="1:5" ht="31.5" customHeight="1" x14ac:dyDescent="0.2">
      <c r="A21" s="19" t="s">
        <v>51</v>
      </c>
      <c r="B21" s="4">
        <f>'Topic 1 - Openness'!B6</f>
        <v>4</v>
      </c>
      <c r="C21" s="48" t="s">
        <v>6</v>
      </c>
      <c r="D21" s="48"/>
    </row>
    <row r="22" spans="1:5" x14ac:dyDescent="0.2">
      <c r="A22" s="46" t="s">
        <v>57</v>
      </c>
      <c r="B22" s="47">
        <f>B18+B19+B20+B21</f>
        <v>13</v>
      </c>
      <c r="C22" s="20"/>
      <c r="D22" s="20"/>
    </row>
    <row r="23" spans="1:5" x14ac:dyDescent="0.2">
      <c r="A23" s="46"/>
      <c r="B23" s="47"/>
      <c r="C23" s="20"/>
      <c r="D23" s="20"/>
    </row>
    <row r="24" spans="1:5" x14ac:dyDescent="0.2">
      <c r="A24" s="13"/>
      <c r="B24" s="4"/>
      <c r="C24" s="4"/>
      <c r="D24" s="4"/>
    </row>
    <row r="25" spans="1:5" s="18" customFormat="1" x14ac:dyDescent="0.2">
      <c r="A25" s="14" t="s">
        <v>52</v>
      </c>
      <c r="B25" s="16" t="s">
        <v>0</v>
      </c>
      <c r="C25" s="16" t="s">
        <v>1</v>
      </c>
      <c r="D25" s="16"/>
      <c r="E25" s="17"/>
    </row>
    <row r="26" spans="1:5" ht="25.5" x14ac:dyDescent="0.2">
      <c r="A26" s="19" t="s">
        <v>53</v>
      </c>
      <c r="B26" s="4">
        <f>'Topic 2 - Analysis'!B4</f>
        <v>2</v>
      </c>
      <c r="C26" s="48" t="s">
        <v>7</v>
      </c>
      <c r="D26" s="48"/>
    </row>
    <row r="27" spans="1:5" ht="38.25" x14ac:dyDescent="0.2">
      <c r="A27" s="19" t="s">
        <v>54</v>
      </c>
      <c r="B27" s="4">
        <f>'Topic 2 - Analysis'!B10</f>
        <v>2</v>
      </c>
      <c r="C27" s="48" t="s">
        <v>8</v>
      </c>
      <c r="D27" s="48"/>
    </row>
    <row r="28" spans="1:5" ht="25.5" x14ac:dyDescent="0.2">
      <c r="A28" s="19" t="s">
        <v>55</v>
      </c>
      <c r="B28" s="4">
        <f>'Topic 2 - Analysis'!B15</f>
        <v>1</v>
      </c>
      <c r="C28" s="48" t="s">
        <v>9</v>
      </c>
      <c r="D28" s="48"/>
    </row>
    <row r="29" spans="1:5" x14ac:dyDescent="0.2">
      <c r="A29" s="19" t="s">
        <v>56</v>
      </c>
      <c r="B29" s="4">
        <f>'Topic 2 - Analysis'!B20</f>
        <v>2</v>
      </c>
      <c r="C29" s="48" t="s">
        <v>10</v>
      </c>
      <c r="D29" s="48"/>
    </row>
    <row r="30" spans="1:5" x14ac:dyDescent="0.2">
      <c r="A30" s="46" t="s">
        <v>58</v>
      </c>
      <c r="B30" s="47">
        <f>B26+B27+B28+B29</f>
        <v>7</v>
      </c>
      <c r="C30" s="20"/>
      <c r="D30" s="20"/>
    </row>
    <row r="31" spans="1:5" x14ac:dyDescent="0.2">
      <c r="A31" s="46"/>
      <c r="B31" s="47"/>
      <c r="C31" s="20"/>
      <c r="D31" s="20"/>
    </row>
    <row r="32" spans="1:5" x14ac:dyDescent="0.2">
      <c r="A32" s="13"/>
      <c r="B32" s="4"/>
      <c r="C32" s="4"/>
      <c r="D32" s="4"/>
    </row>
    <row r="33" spans="1:5" s="18" customFormat="1" x14ac:dyDescent="0.2">
      <c r="A33" s="14" t="s">
        <v>59</v>
      </c>
      <c r="B33" s="16" t="s">
        <v>0</v>
      </c>
      <c r="C33" s="16" t="s">
        <v>1</v>
      </c>
      <c r="D33" s="16"/>
      <c r="E33" s="17"/>
    </row>
    <row r="34" spans="1:5" ht="25.5" x14ac:dyDescent="0.2">
      <c r="A34" s="19" t="s">
        <v>60</v>
      </c>
      <c r="B34" s="4">
        <f>'Topic 3 - Use'!B3</f>
        <v>2</v>
      </c>
      <c r="C34" s="48" t="s">
        <v>11</v>
      </c>
      <c r="D34" s="48"/>
    </row>
    <row r="35" spans="1:5" s="7" customFormat="1" ht="25.5" x14ac:dyDescent="0.2">
      <c r="A35" s="19" t="s">
        <v>61</v>
      </c>
      <c r="B35" s="4">
        <f>'Topic 3 - Use'!B4</f>
        <v>1</v>
      </c>
      <c r="C35" s="48" t="s">
        <v>12</v>
      </c>
      <c r="D35" s="48"/>
    </row>
    <row r="36" spans="1:5" s="7" customFormat="1" ht="25.5" x14ac:dyDescent="0.2">
      <c r="A36" s="19" t="s">
        <v>62</v>
      </c>
      <c r="B36" s="4">
        <f>'Topic 3 - Use'!B5</f>
        <v>0</v>
      </c>
      <c r="C36" s="48" t="s">
        <v>13</v>
      </c>
      <c r="D36" s="48"/>
    </row>
    <row r="37" spans="1:5" s="7" customFormat="1" ht="38.25" x14ac:dyDescent="0.2">
      <c r="A37" s="19" t="s">
        <v>63</v>
      </c>
      <c r="B37" s="4">
        <f>'Topic 3 - Use'!B6</f>
        <v>1</v>
      </c>
      <c r="C37" s="48" t="s">
        <v>14</v>
      </c>
      <c r="D37" s="48"/>
    </row>
    <row r="38" spans="1:5" s="7" customFormat="1" ht="15.75" customHeight="1" x14ac:dyDescent="0.2">
      <c r="A38" s="46" t="s">
        <v>64</v>
      </c>
      <c r="B38" s="47">
        <f>B34+B35+B36+B37</f>
        <v>4</v>
      </c>
      <c r="C38" s="20"/>
      <c r="D38" s="20"/>
    </row>
    <row r="39" spans="1:5" s="7" customFormat="1" x14ac:dyDescent="0.2">
      <c r="A39" s="46"/>
      <c r="B39" s="47"/>
      <c r="C39" s="20"/>
      <c r="D39" s="20"/>
    </row>
    <row r="41" spans="1:5" s="7" customFormat="1" x14ac:dyDescent="0.2">
      <c r="A41" s="14" t="s">
        <v>105</v>
      </c>
      <c r="B41" s="21">
        <f>SUM(B22,B30,B38)</f>
        <v>24</v>
      </c>
      <c r="C41" s="22"/>
      <c r="D41" s="22"/>
    </row>
  </sheetData>
  <mergeCells count="27">
    <mergeCell ref="A1:D1"/>
    <mergeCell ref="A5:D5"/>
    <mergeCell ref="A6:D6"/>
    <mergeCell ref="B8:D8"/>
    <mergeCell ref="A13:D16"/>
    <mergeCell ref="B7:C7"/>
    <mergeCell ref="B9:D9"/>
    <mergeCell ref="A10:D10"/>
    <mergeCell ref="A11:D11"/>
    <mergeCell ref="C21:D21"/>
    <mergeCell ref="B22:B23"/>
    <mergeCell ref="C18:D18"/>
    <mergeCell ref="A30:A31"/>
    <mergeCell ref="C28:D28"/>
    <mergeCell ref="C26:D26"/>
    <mergeCell ref="C29:D29"/>
    <mergeCell ref="C27:D27"/>
    <mergeCell ref="A22:A23"/>
    <mergeCell ref="C19:D19"/>
    <mergeCell ref="C20:D20"/>
    <mergeCell ref="A38:A39"/>
    <mergeCell ref="B38:B39"/>
    <mergeCell ref="B30:B31"/>
    <mergeCell ref="C37:D37"/>
    <mergeCell ref="C35:D35"/>
    <mergeCell ref="C36:D36"/>
    <mergeCell ref="C34:D34"/>
  </mergeCells>
  <phoneticPr fontId="2" type="noConversion"/>
  <hyperlinks>
    <hyperlink ref="C18:D18" location="'Topic 1 - Openness'!D3" display="1A"/>
    <hyperlink ref="C19:D19" location="'Topic 1 - Openness'!D4" display="1B"/>
    <hyperlink ref="C20:D20" location="'Topic 1 - Openness'!D5" display="1C"/>
    <hyperlink ref="C21:D21" location="'Topic 1 - Openness'!D6" display="1D"/>
    <hyperlink ref="C26:D26" location="'Topic 2 - Analysis'!D5" display="2A"/>
    <hyperlink ref="C27:D27" location="'Topic 2 - Analysis'!D11" display="2B"/>
    <hyperlink ref="C28:D28" location="'Topic 2 - Analysis'!D16" display="2C"/>
    <hyperlink ref="C29:D29" location="'Topic 2 - Analysis'!D21" display="2D"/>
    <hyperlink ref="C34:D34" location="'Topic 3 - Use'!D3" display="3A"/>
    <hyperlink ref="C35:D35" location="'Topic 3 - Use'!D4" display="3B"/>
    <hyperlink ref="C36:D36" location="'Topic 3 - Use'!D5" display="3C"/>
    <hyperlink ref="C37:D37" location="'Topic 3 - Use'!D6" display="3D"/>
  </hyperlinks>
  <pageMargins left="0.75" right="0.75" top="1" bottom="1" header="0.5" footer="0.5"/>
  <pageSetup orientation="portrait" r:id="rId1"/>
  <headerFooter alignWithMargins="0"/>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zoomScaleNormal="100" workbookViewId="0">
      <selection activeCell="D6" sqref="D6"/>
    </sheetView>
  </sheetViews>
  <sheetFormatPr defaultColWidth="9.140625" defaultRowHeight="12.75" x14ac:dyDescent="0.2"/>
  <cols>
    <col min="1" max="1" width="29.140625" style="2" customWidth="1"/>
    <col min="2" max="2" width="5.85546875" style="36" customWidth="1"/>
    <col min="3" max="3" width="9.28515625" style="36" customWidth="1"/>
    <col min="4" max="4" width="31.5703125" style="5" customWidth="1"/>
    <col min="5" max="16384" width="9.140625" style="2"/>
  </cols>
  <sheetData>
    <row r="1" spans="1:4" ht="15.75" x14ac:dyDescent="0.25">
      <c r="A1" s="57" t="s">
        <v>47</v>
      </c>
      <c r="B1" s="58"/>
      <c r="C1" s="58"/>
      <c r="D1" s="59"/>
    </row>
    <row r="2" spans="1:4" x14ac:dyDescent="0.2">
      <c r="A2" s="30" t="s">
        <v>103</v>
      </c>
      <c r="B2" s="31" t="s">
        <v>0</v>
      </c>
      <c r="C2" s="31" t="s">
        <v>30</v>
      </c>
      <c r="D2" s="32" t="s">
        <v>2</v>
      </c>
    </row>
    <row r="3" spans="1:4" ht="63.75" x14ac:dyDescent="0.2">
      <c r="A3" s="33" t="s">
        <v>101</v>
      </c>
      <c r="B3" s="34">
        <v>4</v>
      </c>
      <c r="C3" s="3">
        <v>1</v>
      </c>
      <c r="D3" s="45" t="s">
        <v>125</v>
      </c>
    </row>
    <row r="4" spans="1:4" ht="76.5" x14ac:dyDescent="0.2">
      <c r="A4" s="33" t="s">
        <v>49</v>
      </c>
      <c r="B4" s="34">
        <v>3</v>
      </c>
      <c r="C4" s="3">
        <v>2</v>
      </c>
      <c r="D4" s="35" t="s">
        <v>126</v>
      </c>
    </row>
    <row r="5" spans="1:4" ht="165.75" x14ac:dyDescent="0.2">
      <c r="A5" s="33" t="s">
        <v>50</v>
      </c>
      <c r="B5" s="34">
        <v>2</v>
      </c>
      <c r="C5" s="3">
        <v>3</v>
      </c>
      <c r="D5" s="35" t="s">
        <v>127</v>
      </c>
    </row>
    <row r="6" spans="1:4" ht="63.75" x14ac:dyDescent="0.2">
      <c r="A6" s="33" t="s">
        <v>102</v>
      </c>
      <c r="B6" s="34">
        <v>4</v>
      </c>
      <c r="C6" s="3">
        <v>4</v>
      </c>
      <c r="D6" s="35" t="s">
        <v>114</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election activeCell="E2" sqref="E2"/>
    </sheetView>
  </sheetViews>
  <sheetFormatPr defaultColWidth="9.140625" defaultRowHeight="12.75" x14ac:dyDescent="0.2"/>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x14ac:dyDescent="0.25">
      <c r="A1" s="60" t="s">
        <v>52</v>
      </c>
      <c r="B1" s="60"/>
      <c r="C1" s="60"/>
      <c r="D1" s="60"/>
    </row>
    <row r="2" spans="1:4" x14ac:dyDescent="0.2">
      <c r="A2" s="30"/>
      <c r="B2" s="31" t="s">
        <v>0</v>
      </c>
      <c r="C2" s="31" t="s">
        <v>30</v>
      </c>
      <c r="D2" s="32" t="s">
        <v>2</v>
      </c>
    </row>
    <row r="3" spans="1:4" x14ac:dyDescent="0.2">
      <c r="A3" s="35"/>
      <c r="B3" s="37"/>
      <c r="C3" s="37"/>
      <c r="D3" s="38"/>
    </row>
    <row r="4" spans="1:4" ht="90" x14ac:dyDescent="0.2">
      <c r="A4" s="39" t="s">
        <v>97</v>
      </c>
      <c r="B4" s="40">
        <f>ROUND(AVERAGE(B5:B9),0)</f>
        <v>2</v>
      </c>
      <c r="C4" s="41"/>
      <c r="D4" s="42"/>
    </row>
    <row r="5" spans="1:4" ht="89.25" x14ac:dyDescent="0.2">
      <c r="A5" s="34" t="s">
        <v>15</v>
      </c>
      <c r="B5" s="3">
        <v>3</v>
      </c>
      <c r="C5" s="43" t="s">
        <v>67</v>
      </c>
      <c r="D5" s="35" t="s">
        <v>144</v>
      </c>
    </row>
    <row r="6" spans="1:4" ht="45" x14ac:dyDescent="0.2">
      <c r="A6" s="34" t="s">
        <v>16</v>
      </c>
      <c r="B6" s="3">
        <v>1</v>
      </c>
      <c r="C6" s="43" t="s">
        <v>68</v>
      </c>
      <c r="D6" s="35" t="s">
        <v>115</v>
      </c>
    </row>
    <row r="7" spans="1:4" ht="178.5" x14ac:dyDescent="0.2">
      <c r="A7" s="34" t="s">
        <v>17</v>
      </c>
      <c r="B7" s="3">
        <v>2</v>
      </c>
      <c r="C7" s="43" t="s">
        <v>69</v>
      </c>
      <c r="D7" s="35" t="s">
        <v>136</v>
      </c>
    </row>
    <row r="8" spans="1:4" ht="89.25" x14ac:dyDescent="0.2">
      <c r="A8" s="34" t="s">
        <v>18</v>
      </c>
      <c r="B8" s="3">
        <v>1</v>
      </c>
      <c r="C8" s="43" t="s">
        <v>70</v>
      </c>
      <c r="D8" s="35" t="s">
        <v>137</v>
      </c>
    </row>
    <row r="9" spans="1:4" ht="140.25" x14ac:dyDescent="0.2">
      <c r="A9" s="34" t="s">
        <v>36</v>
      </c>
      <c r="B9" s="3">
        <v>1</v>
      </c>
      <c r="C9" s="43" t="s">
        <v>71</v>
      </c>
      <c r="D9" s="35" t="s">
        <v>138</v>
      </c>
    </row>
    <row r="10" spans="1:4" ht="105" x14ac:dyDescent="0.2">
      <c r="A10" s="39" t="s">
        <v>54</v>
      </c>
      <c r="B10" s="40">
        <f>ROUND(AVERAGE(B11:B14),0)</f>
        <v>2</v>
      </c>
      <c r="C10" s="41"/>
      <c r="D10" s="42"/>
    </row>
    <row r="11" spans="1:4" ht="51" x14ac:dyDescent="0.2">
      <c r="A11" s="34" t="s">
        <v>19</v>
      </c>
      <c r="B11" s="3">
        <v>3</v>
      </c>
      <c r="C11" s="43" t="s">
        <v>72</v>
      </c>
      <c r="D11" s="35" t="s">
        <v>116</v>
      </c>
    </row>
    <row r="12" spans="1:4" ht="105" x14ac:dyDescent="0.2">
      <c r="A12" s="34" t="s">
        <v>20</v>
      </c>
      <c r="B12" s="3">
        <v>1</v>
      </c>
      <c r="C12" s="43" t="s">
        <v>73</v>
      </c>
      <c r="D12" s="35" t="s">
        <v>139</v>
      </c>
    </row>
    <row r="13" spans="1:4" ht="63.75" x14ac:dyDescent="0.2">
      <c r="A13" s="34" t="s">
        <v>18</v>
      </c>
      <c r="B13" s="3">
        <v>1</v>
      </c>
      <c r="C13" s="43" t="s">
        <v>74</v>
      </c>
      <c r="D13" s="35" t="s">
        <v>140</v>
      </c>
    </row>
    <row r="14" spans="1:4" ht="75" x14ac:dyDescent="0.2">
      <c r="A14" s="34" t="s">
        <v>37</v>
      </c>
      <c r="B14" s="3">
        <v>1</v>
      </c>
      <c r="C14" s="43" t="s">
        <v>75</v>
      </c>
      <c r="D14" s="35" t="s">
        <v>141</v>
      </c>
    </row>
    <row r="15" spans="1:4" s="44" customFormat="1" ht="60" x14ac:dyDescent="0.2">
      <c r="A15" s="39" t="s">
        <v>55</v>
      </c>
      <c r="B15" s="40">
        <f>ROUND(AVERAGE(B16:B19),0)</f>
        <v>1</v>
      </c>
      <c r="C15" s="41"/>
      <c r="D15" s="42"/>
    </row>
    <row r="16" spans="1:4" ht="178.5" x14ac:dyDescent="0.2">
      <c r="A16" s="34" t="s">
        <v>43</v>
      </c>
      <c r="B16" s="3">
        <v>2</v>
      </c>
      <c r="C16" s="43" t="s">
        <v>76</v>
      </c>
      <c r="D16" s="35" t="s">
        <v>142</v>
      </c>
    </row>
    <row r="17" spans="1:4" ht="195" x14ac:dyDescent="0.2">
      <c r="A17" s="34" t="s">
        <v>44</v>
      </c>
      <c r="B17" s="3">
        <v>1</v>
      </c>
      <c r="C17" s="43" t="s">
        <v>77</v>
      </c>
      <c r="D17" s="35" t="s">
        <v>143</v>
      </c>
    </row>
    <row r="18" spans="1:4" ht="60" x14ac:dyDescent="0.2">
      <c r="A18" s="34" t="s">
        <v>21</v>
      </c>
      <c r="B18" s="3">
        <v>1</v>
      </c>
      <c r="C18" s="43" t="s">
        <v>78</v>
      </c>
      <c r="D18" s="35" t="s">
        <v>117</v>
      </c>
    </row>
    <row r="19" spans="1:4" ht="105" x14ac:dyDescent="0.2">
      <c r="A19" s="34" t="s">
        <v>22</v>
      </c>
      <c r="B19" s="3">
        <v>1</v>
      </c>
      <c r="C19" s="43" t="s">
        <v>79</v>
      </c>
      <c r="D19" s="35" t="s">
        <v>145</v>
      </c>
    </row>
    <row r="20" spans="1:4" ht="45" x14ac:dyDescent="0.2">
      <c r="A20" s="39" t="s">
        <v>56</v>
      </c>
      <c r="B20" s="40">
        <f>ROUND(AVERAGE(B21:B29),0)</f>
        <v>2</v>
      </c>
      <c r="C20" s="41"/>
      <c r="D20" s="42"/>
    </row>
    <row r="21" spans="1:4" ht="60" x14ac:dyDescent="0.2">
      <c r="A21" s="34" t="s">
        <v>45</v>
      </c>
      <c r="B21" s="3">
        <v>2</v>
      </c>
      <c r="C21" s="43" t="s">
        <v>80</v>
      </c>
      <c r="D21" s="35" t="s">
        <v>128</v>
      </c>
    </row>
    <row r="22" spans="1:4" ht="102" x14ac:dyDescent="0.2">
      <c r="A22" s="34" t="s">
        <v>23</v>
      </c>
      <c r="B22" s="3">
        <v>3</v>
      </c>
      <c r="C22" s="43" t="s">
        <v>81</v>
      </c>
      <c r="D22" s="35" t="s">
        <v>121</v>
      </c>
    </row>
    <row r="23" spans="1:4" ht="89.25" x14ac:dyDescent="0.2">
      <c r="A23" s="34" t="s">
        <v>24</v>
      </c>
      <c r="B23" s="3">
        <v>1</v>
      </c>
      <c r="C23" s="43" t="s">
        <v>82</v>
      </c>
      <c r="D23" s="35" t="s">
        <v>129</v>
      </c>
    </row>
    <row r="24" spans="1:4" ht="90" x14ac:dyDescent="0.2">
      <c r="A24" s="34" t="s">
        <v>25</v>
      </c>
      <c r="B24" s="3">
        <v>1</v>
      </c>
      <c r="C24" s="43" t="s">
        <v>83</v>
      </c>
      <c r="D24" s="35" t="s">
        <v>130</v>
      </c>
    </row>
    <row r="25" spans="1:4" ht="140.25" x14ac:dyDescent="0.2">
      <c r="A25" s="34" t="s">
        <v>26</v>
      </c>
      <c r="B25" s="3">
        <v>1</v>
      </c>
      <c r="C25" s="43" t="s">
        <v>84</v>
      </c>
      <c r="D25" s="35" t="s">
        <v>131</v>
      </c>
    </row>
    <row r="26" spans="1:4" ht="51" x14ac:dyDescent="0.2">
      <c r="A26" s="34" t="s">
        <v>46</v>
      </c>
      <c r="B26" s="3">
        <v>0</v>
      </c>
      <c r="C26" s="43" t="s">
        <v>85</v>
      </c>
      <c r="D26" s="35" t="s">
        <v>132</v>
      </c>
    </row>
    <row r="27" spans="1:4" ht="60" x14ac:dyDescent="0.2">
      <c r="A27" s="34" t="s">
        <v>27</v>
      </c>
      <c r="B27" s="3">
        <v>1</v>
      </c>
      <c r="C27" s="43" t="s">
        <v>86</v>
      </c>
      <c r="D27" s="35" t="s">
        <v>118</v>
      </c>
    </row>
    <row r="28" spans="1:4" ht="60" x14ac:dyDescent="0.2">
      <c r="A28" s="34" t="s">
        <v>28</v>
      </c>
      <c r="B28" s="3">
        <v>3</v>
      </c>
      <c r="C28" s="43" t="s">
        <v>87</v>
      </c>
      <c r="D28" s="35" t="s">
        <v>133</v>
      </c>
    </row>
    <row r="29" spans="1:4" ht="114.75" x14ac:dyDescent="0.2">
      <c r="A29" s="34" t="s">
        <v>29</v>
      </c>
      <c r="B29" s="3">
        <v>2</v>
      </c>
      <c r="C29" s="43" t="s">
        <v>88</v>
      </c>
      <c r="D29" s="35" t="s">
        <v>134</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zoomScaleNormal="100" workbookViewId="0">
      <selection activeCell="D6" sqref="D6"/>
    </sheetView>
  </sheetViews>
  <sheetFormatPr defaultColWidth="9.140625" defaultRowHeight="12.75" x14ac:dyDescent="0.2"/>
  <cols>
    <col min="1" max="1" width="28.7109375" style="2" customWidth="1"/>
    <col min="2" max="2" width="5.85546875" style="2" customWidth="1"/>
    <col min="3" max="3" width="9.28515625" style="2" customWidth="1"/>
    <col min="4" max="4" width="40.28515625" style="5" customWidth="1"/>
    <col min="5" max="16384" width="9.140625" style="2"/>
  </cols>
  <sheetData>
    <row r="1" spans="1:4" ht="15.75" x14ac:dyDescent="0.25">
      <c r="A1" s="57" t="s">
        <v>59</v>
      </c>
      <c r="B1" s="58"/>
      <c r="C1" s="58"/>
      <c r="D1" s="59"/>
    </row>
    <row r="2" spans="1:4" x14ac:dyDescent="0.2">
      <c r="A2" s="30" t="s">
        <v>103</v>
      </c>
      <c r="B2" s="31" t="s">
        <v>0</v>
      </c>
      <c r="C2" s="31" t="s">
        <v>30</v>
      </c>
      <c r="D2" s="32" t="s">
        <v>2</v>
      </c>
    </row>
    <row r="3" spans="1:4" ht="63.75" x14ac:dyDescent="0.2">
      <c r="A3" s="33" t="s">
        <v>98</v>
      </c>
      <c r="B3" s="34">
        <v>2</v>
      </c>
      <c r="C3" s="3">
        <v>9</v>
      </c>
      <c r="D3" s="35" t="s">
        <v>119</v>
      </c>
    </row>
    <row r="4" spans="1:4" ht="76.5" x14ac:dyDescent="0.2">
      <c r="A4" s="33" t="s">
        <v>61</v>
      </c>
      <c r="B4" s="34">
        <v>1</v>
      </c>
      <c r="C4" s="3">
        <v>10</v>
      </c>
      <c r="D4" s="35" t="s">
        <v>135</v>
      </c>
    </row>
    <row r="5" spans="1:4" ht="75" x14ac:dyDescent="0.2">
      <c r="A5" s="33" t="s">
        <v>99</v>
      </c>
      <c r="B5" s="34">
        <v>0</v>
      </c>
      <c r="C5" s="3">
        <v>11</v>
      </c>
      <c r="D5" s="35" t="s">
        <v>120</v>
      </c>
    </row>
    <row r="6" spans="1:4" ht="90" x14ac:dyDescent="0.2">
      <c r="A6" s="33" t="s">
        <v>100</v>
      </c>
      <c r="B6" s="34">
        <v>1</v>
      </c>
      <c r="C6" s="3">
        <v>12</v>
      </c>
      <c r="D6" s="35" t="s">
        <v>122</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8"/>
  <sheetViews>
    <sheetView zoomScaleNormal="100" workbookViewId="0">
      <selection activeCell="S47" sqref="S47"/>
    </sheetView>
  </sheetViews>
  <sheetFormatPr defaultRowHeight="12.75" x14ac:dyDescent="0.2"/>
  <cols>
    <col min="1" max="1" width="10.5703125" customWidth="1"/>
    <col min="4" max="4" width="9.140625" customWidth="1"/>
    <col min="5" max="5" width="13.85546875" customWidth="1"/>
    <col min="6" max="6" width="13.42578125" bestFit="1" customWidth="1"/>
    <col min="7" max="7" width="13.42578125" customWidth="1"/>
    <col min="8" max="9" width="14" customWidth="1"/>
    <col min="10" max="10" width="11.7109375" customWidth="1"/>
    <col min="11" max="17" width="9.140625" customWidth="1"/>
  </cols>
  <sheetData>
    <row r="1" spans="1:44" ht="13.5" thickBot="1" x14ac:dyDescent="0.25">
      <c r="A1" s="18" t="s">
        <v>38</v>
      </c>
      <c r="B1" s="18" t="s">
        <v>32</v>
      </c>
      <c r="C1" s="18" t="s">
        <v>39</v>
      </c>
      <c r="D1" s="1" t="s">
        <v>40</v>
      </c>
      <c r="E1" s="1" t="s">
        <v>42</v>
      </c>
      <c r="F1" s="1" t="s">
        <v>65</v>
      </c>
      <c r="G1" s="1" t="s">
        <v>47</v>
      </c>
      <c r="H1" s="1" t="s">
        <v>52</v>
      </c>
      <c r="I1" s="1" t="s">
        <v>66</v>
      </c>
      <c r="J1" s="1" t="s">
        <v>59</v>
      </c>
      <c r="K1" s="1">
        <v>1</v>
      </c>
      <c r="L1" s="1">
        <v>2</v>
      </c>
      <c r="M1" s="1">
        <v>3</v>
      </c>
      <c r="N1" s="1">
        <v>4</v>
      </c>
      <c r="O1" s="1" t="s">
        <v>89</v>
      </c>
      <c r="P1" s="1" t="s">
        <v>67</v>
      </c>
      <c r="Q1" s="1" t="s">
        <v>68</v>
      </c>
      <c r="R1" s="1" t="s">
        <v>69</v>
      </c>
      <c r="S1" s="1" t="s">
        <v>70</v>
      </c>
      <c r="T1" s="1" t="s">
        <v>71</v>
      </c>
      <c r="U1" s="1" t="s">
        <v>90</v>
      </c>
      <c r="V1" s="1" t="s">
        <v>72</v>
      </c>
      <c r="W1" s="1" t="s">
        <v>73</v>
      </c>
      <c r="X1" s="1" t="s">
        <v>74</v>
      </c>
      <c r="Y1" s="1" t="s">
        <v>75</v>
      </c>
      <c r="Z1" s="1" t="s">
        <v>91</v>
      </c>
      <c r="AA1" s="1" t="s">
        <v>76</v>
      </c>
      <c r="AB1" s="1" t="s">
        <v>77</v>
      </c>
      <c r="AC1" s="1" t="s">
        <v>78</v>
      </c>
      <c r="AD1" s="1" t="s">
        <v>79</v>
      </c>
      <c r="AE1" s="1" t="s">
        <v>92</v>
      </c>
      <c r="AF1" s="23" t="s">
        <v>80</v>
      </c>
      <c r="AG1" s="23" t="s">
        <v>81</v>
      </c>
      <c r="AH1" s="23" t="s">
        <v>82</v>
      </c>
      <c r="AI1" s="23" t="s">
        <v>83</v>
      </c>
      <c r="AJ1" s="23" t="s">
        <v>84</v>
      </c>
      <c r="AK1" s="23" t="s">
        <v>85</v>
      </c>
      <c r="AL1" s="23" t="s">
        <v>86</v>
      </c>
      <c r="AM1" s="23" t="s">
        <v>87</v>
      </c>
      <c r="AN1" s="24" t="s">
        <v>88</v>
      </c>
      <c r="AO1" s="25" t="s">
        <v>93</v>
      </c>
      <c r="AP1" s="25" t="s">
        <v>94</v>
      </c>
      <c r="AQ1" s="25" t="s">
        <v>95</v>
      </c>
      <c r="AR1" s="25" t="s">
        <v>96</v>
      </c>
    </row>
    <row r="2" spans="1:44" x14ac:dyDescent="0.2">
      <c r="A2" s="26" t="str">
        <f>Scoring!A5</f>
        <v>Medicare, Medicaid, Children’s Health Insurance Programs; Transparency Reports and Reporting of Physician Ownership or Investment Interests</v>
      </c>
      <c r="B2" s="26" t="str">
        <f>Scoring!A7</f>
        <v>0938–AR33</v>
      </c>
      <c r="C2" s="27" t="str">
        <f>Scoring!A3</f>
        <v>HHS</v>
      </c>
      <c r="D2" s="6">
        <f>Scoring!B9</f>
        <v>40896</v>
      </c>
      <c r="E2" s="6" t="str">
        <f>Scoring!D7</f>
        <v>No</v>
      </c>
      <c r="F2">
        <f>G2+H2+J2</f>
        <v>24</v>
      </c>
      <c r="G2">
        <f>SUM(K2:N2)</f>
        <v>13</v>
      </c>
      <c r="H2">
        <f>O2+U2+Z2+AE2</f>
        <v>7</v>
      </c>
      <c r="I2">
        <f>G2+H2</f>
        <v>20</v>
      </c>
      <c r="J2">
        <f>SUM(AO2:AR2)</f>
        <v>4</v>
      </c>
      <c r="K2">
        <f>'Topic 1 - Openness'!B3</f>
        <v>4</v>
      </c>
      <c r="L2">
        <f>'Topic 1 - Openness'!B4</f>
        <v>3</v>
      </c>
      <c r="M2">
        <f>'Topic 1 - Openness'!B5</f>
        <v>2</v>
      </c>
      <c r="N2">
        <f>'Topic 1 - Openness'!B6</f>
        <v>4</v>
      </c>
      <c r="O2">
        <f>'Topic 2 - Analysis'!B4</f>
        <v>2</v>
      </c>
      <c r="P2">
        <f>'Topic 2 - Analysis'!B5</f>
        <v>3</v>
      </c>
      <c r="Q2">
        <f>'Topic 2 - Analysis'!B6</f>
        <v>1</v>
      </c>
      <c r="R2">
        <f>'Topic 2 - Analysis'!B7</f>
        <v>2</v>
      </c>
      <c r="S2">
        <f>'Topic 2 - Analysis'!B8</f>
        <v>1</v>
      </c>
      <c r="T2">
        <f>'Topic 2 - Analysis'!B9</f>
        <v>1</v>
      </c>
      <c r="U2">
        <f>'Topic 2 - Analysis'!B10</f>
        <v>2</v>
      </c>
      <c r="V2">
        <f>'Topic 2 - Analysis'!B11</f>
        <v>3</v>
      </c>
      <c r="W2">
        <f>'Topic 2 - Analysis'!B12</f>
        <v>1</v>
      </c>
      <c r="X2">
        <f>'Topic 2 - Analysis'!B13</f>
        <v>1</v>
      </c>
      <c r="Y2">
        <f>'Topic 2 - Analysis'!B14</f>
        <v>1</v>
      </c>
      <c r="Z2">
        <f>'Topic 2 - Analysis'!B15</f>
        <v>1</v>
      </c>
      <c r="AA2">
        <f>'Topic 2 - Analysis'!B16</f>
        <v>2</v>
      </c>
      <c r="AB2">
        <f>'Topic 2 - Analysis'!B17</f>
        <v>1</v>
      </c>
      <c r="AC2">
        <f>'Topic 2 - Analysis'!B18</f>
        <v>1</v>
      </c>
      <c r="AD2">
        <f>'Topic 2 - Analysis'!B19</f>
        <v>1</v>
      </c>
      <c r="AE2">
        <f>'Topic 2 - Analysis'!B20</f>
        <v>2</v>
      </c>
      <c r="AF2">
        <f>'Topic 2 - Analysis'!B21</f>
        <v>2</v>
      </c>
      <c r="AG2">
        <f>'Topic 2 - Analysis'!B22</f>
        <v>3</v>
      </c>
      <c r="AH2">
        <f>'Topic 2 - Analysis'!B23</f>
        <v>1</v>
      </c>
      <c r="AI2">
        <f>'Topic 2 - Analysis'!B24</f>
        <v>1</v>
      </c>
      <c r="AJ2">
        <f>'Topic 2 - Analysis'!B25</f>
        <v>1</v>
      </c>
      <c r="AK2">
        <f>'Topic 2 - Analysis'!B26</f>
        <v>0</v>
      </c>
      <c r="AL2">
        <f>'Topic 2 - Analysis'!B27</f>
        <v>1</v>
      </c>
      <c r="AM2">
        <f>'Topic 2 - Analysis'!B28</f>
        <v>3</v>
      </c>
      <c r="AN2">
        <f>'Topic 2 - Analysis'!B29</f>
        <v>2</v>
      </c>
      <c r="AO2">
        <f>'Topic 3 - Use'!B3</f>
        <v>2</v>
      </c>
      <c r="AP2">
        <f>'Topic 3 - Use'!B4</f>
        <v>1</v>
      </c>
      <c r="AQ2">
        <f>'Topic 3 - Use'!B5</f>
        <v>0</v>
      </c>
      <c r="AR2">
        <f>'Topic 3 - Use'!B6</f>
        <v>1</v>
      </c>
    </row>
    <row r="3" spans="1:44" x14ac:dyDescent="0.2">
      <c r="A3" s="26"/>
      <c r="B3" s="26"/>
      <c r="C3" s="27"/>
    </row>
    <row r="4" spans="1:44" x14ac:dyDescent="0.2">
      <c r="A4" s="26"/>
      <c r="B4" s="26"/>
      <c r="C4" s="27"/>
    </row>
    <row r="5" spans="1:44" x14ac:dyDescent="0.2">
      <c r="A5" s="26"/>
      <c r="B5" s="26"/>
      <c r="C5" s="27"/>
    </row>
    <row r="6" spans="1:44" x14ac:dyDescent="0.2">
      <c r="A6" s="18"/>
      <c r="B6" s="18"/>
      <c r="C6" s="28"/>
    </row>
    <row r="7" spans="1:44" x14ac:dyDescent="0.2">
      <c r="A7" s="26"/>
      <c r="B7" s="26"/>
      <c r="C7" s="27"/>
    </row>
    <row r="8" spans="1:44" x14ac:dyDescent="0.2">
      <c r="A8" s="26"/>
      <c r="B8" s="26"/>
      <c r="C8" s="27"/>
    </row>
    <row r="9" spans="1:44" x14ac:dyDescent="0.2">
      <c r="A9" s="26"/>
      <c r="B9" s="26"/>
      <c r="C9" s="27"/>
    </row>
    <row r="10" spans="1:44" x14ac:dyDescent="0.2">
      <c r="A10" s="26"/>
      <c r="B10" s="26"/>
      <c r="C10" s="27"/>
    </row>
    <row r="11" spans="1:44" x14ac:dyDescent="0.2">
      <c r="A11" s="18"/>
      <c r="B11" s="18"/>
      <c r="C11" s="28"/>
    </row>
    <row r="12" spans="1:44" x14ac:dyDescent="0.2">
      <c r="A12" s="26"/>
      <c r="B12" s="26"/>
      <c r="C12" s="27"/>
    </row>
    <row r="13" spans="1:44" x14ac:dyDescent="0.2">
      <c r="A13" s="26"/>
      <c r="B13" s="26"/>
      <c r="C13" s="27"/>
    </row>
    <row r="14" spans="1:44" x14ac:dyDescent="0.2">
      <c r="A14" s="26"/>
      <c r="B14" s="26"/>
      <c r="C14" s="27"/>
    </row>
    <row r="15" spans="1:44" x14ac:dyDescent="0.2">
      <c r="A15" s="26"/>
      <c r="B15" s="26"/>
      <c r="C15" s="27"/>
    </row>
    <row r="16" spans="1:44" x14ac:dyDescent="0.2">
      <c r="A16" s="18"/>
      <c r="B16" s="18"/>
      <c r="C16" s="28"/>
    </row>
    <row r="17" spans="1:4" x14ac:dyDescent="0.2">
      <c r="A17" s="26"/>
      <c r="B17" s="26"/>
      <c r="C17" s="27"/>
    </row>
    <row r="18" spans="1:4" x14ac:dyDescent="0.2">
      <c r="A18" s="18"/>
      <c r="B18" s="18"/>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2008-12-10T23:31:32Z</cp:lastPrinted>
  <dcterms:created xsi:type="dcterms:W3CDTF">2008-12-10T20:39:38Z</dcterms:created>
  <dcterms:modified xsi:type="dcterms:W3CDTF">2012-04-18T18:39:49Z</dcterms:modified>
</cp:coreProperties>
</file>