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0" windowWidth="15480" windowHeight="6450" tabRatio="757"/>
  </bookViews>
  <sheets>
    <sheet name="Scoring" sheetId="1" r:id="rId1"/>
    <sheet name="Topic 1 - Openness" sheetId="2" r:id="rId2"/>
    <sheet name="Topic 2 - Analysis" sheetId="3" r:id="rId3"/>
    <sheet name="Topic 3 - Use" sheetId="4" r:id="rId4"/>
    <sheet name="Scoring Summary" sheetId="5" r:id="rId5"/>
    <sheet name="Costs and Benefits" sheetId="6" r:id="rId6"/>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s="1"/>
  <c r="B15" i="3"/>
  <c r="B28" i="1" s="1"/>
  <c r="B10" i="3"/>
  <c r="U2" i="5" s="1"/>
  <c r="B4" i="3"/>
  <c r="O2" i="5" s="1"/>
  <c r="B34" i="1"/>
  <c r="B35"/>
  <c r="B36"/>
  <c r="B37"/>
  <c r="B21"/>
  <c r="B20"/>
  <c r="B19"/>
  <c r="B18"/>
  <c r="Z2" i="5"/>
  <c r="G2" l="1"/>
  <c r="B22" i="1"/>
  <c r="J2" i="5"/>
  <c r="H2"/>
  <c r="F2" s="1"/>
  <c r="B26" i="1"/>
  <c r="B27"/>
  <c r="B29"/>
  <c r="B38"/>
  <c r="I2" i="5" l="1"/>
  <c r="B30" i="1"/>
  <c r="B41" s="1"/>
</calcChain>
</file>

<file path=xl/sharedStrings.xml><?xml version="1.0" encoding="utf-8"?>
<sst xmlns="http://schemas.openxmlformats.org/spreadsheetml/2006/main" count="397" uniqueCount="300">
  <si>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</si>
  <si>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</si>
  <si>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</si>
  <si>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</si>
  <si>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</si>
  <si>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</si>
  <si>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</si>
  <si>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</si>
  <si>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</si>
  <si>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</si>
  <si>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</si>
  <si>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</si>
  <si>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</si>
  <si>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</si>
  <si>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</si>
  <si>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</si>
  <si>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</si>
  <si>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</si>
  <si>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</si>
  <si>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</si>
  <si>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</si>
  <si>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</si>
  <si>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</si>
  <si>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</si>
  <si>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</si>
  <si>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</si>
  <si>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</si>
  <si>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</si>
  <si>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</si>
  <si>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</si>
  <si>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</si>
  <si>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</si>
  <si>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</si>
  <si>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</si>
  <si>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</si>
  <si>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</si>
  <si>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</si>
  <si>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</si>
  <si>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</si>
  <si>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</si>
  <si>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</si>
  <si>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</si>
  <si>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</si>
  <si>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</si>
  <si>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</si>
  <si>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</si>
  <si>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</si>
  <si>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</si>
  <si>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</si>
  <si>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</si>
  <si>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</si>
  <si>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</si>
  <si>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</si>
  <si>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</si>
  <si>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</si>
  <si>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</si>
  <si>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</si>
  <si>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</si>
  <si>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</si>
  <si>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</si>
  <si>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</si>
  <si>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</si>
  <si>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</si>
  <si>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</si>
  <si>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</si>
  <si>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</si>
  <si>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</si>
  <si>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</si>
  <si>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</si>
  <si>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</si>
  <si>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</si>
  <si>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</si>
  <si>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</si>
  <si>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</si>
  <si>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</si>
  <si>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</si>
  <si>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</si>
  <si>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</si>
  <si>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</si>
  <si>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</si>
  <si>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</si>
  <si>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</si>
  <si>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</si>
  <si>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</si>
  <si>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</si>
  <si>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</si>
  <si>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</si>
  <si>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</si>
  <si>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</si>
  <si>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</si>
  <si>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</si>
  <si>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</si>
  <si>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</si>
  <si>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</si>
  <si>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</si>
  <si>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</si>
  <si>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</si>
  <si>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</si>
  <si>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</si>
  <si>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</si>
  <si>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</si>
  <si>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</si>
  <si>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</si>
  <si>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</si>
  <si>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</si>
  <si>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</si>
  <si>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Rule Summary:</t>
  </si>
  <si>
    <t>Commentary:</t>
  </si>
  <si>
    <r>
      <t xml:space="preserve"> </t>
    </r>
    <r>
      <rPr>
        <b/>
        <sz val="9.9"/>
        <color indexed="8"/>
        <rFont val="Arial"/>
      </rPr>
      <t xml:space="preserve">Table 11-3: Summary of Total Social Costs (Millions; $2009) </t>
    </r>
    <r>
      <rPr>
        <sz val="10"/>
        <rFont val="Arial"/>
      </rPr>
      <t xml:space="preserve"> </t>
    </r>
  </si>
  <si>
    <r>
      <t xml:space="preserve"> </t>
    </r>
    <r>
      <rPr>
        <b/>
        <sz val="9"/>
        <color indexed="8"/>
        <rFont val="Arial"/>
      </rPr>
      <t xml:space="preserve">Discount Rate </t>
    </r>
    <r>
      <rPr>
        <sz val="10"/>
        <rFont val="Arial"/>
      </rPr>
      <t xml:space="preserve"> </t>
    </r>
  </si>
  <si>
    <r>
      <t xml:space="preserve"> </t>
    </r>
    <r>
      <rPr>
        <b/>
        <sz val="9"/>
        <color indexed="8"/>
        <rFont val="Arial"/>
      </rPr>
      <t xml:space="preserve">Cost Category </t>
    </r>
    <r>
      <rPr>
        <sz val="10"/>
        <rFont val="Arial"/>
      </rPr>
      <t xml:space="preserve"> </t>
    </r>
  </si>
  <si>
    <r>
      <t xml:space="preserve"> </t>
    </r>
    <r>
      <rPr>
        <b/>
        <sz val="9"/>
        <color indexed="8"/>
        <rFont val="Arial"/>
      </rPr>
      <t xml:space="preserve">Option 1: IM Everywhere </t>
    </r>
    <r>
      <rPr>
        <sz val="10"/>
        <rFont val="Arial"/>
      </rPr>
      <t xml:space="preserve"> </t>
    </r>
  </si>
  <si>
    <r>
      <t xml:space="preserve"> </t>
    </r>
    <r>
      <rPr>
        <b/>
        <sz val="9"/>
        <color indexed="8"/>
        <rFont val="Arial"/>
      </rPr>
      <t xml:space="preserve">Option 2: IM Everywhere and EM for Facilities with DIF &gt; 125 MGD </t>
    </r>
    <r>
      <rPr>
        <sz val="10"/>
        <rFont val="Arial"/>
      </rPr>
      <t xml:space="preserve"> </t>
    </r>
  </si>
  <si>
    <r>
      <t xml:space="preserve"> </t>
    </r>
    <r>
      <rPr>
        <b/>
        <sz val="9"/>
        <color indexed="8"/>
        <rFont val="Arial"/>
      </rPr>
      <t xml:space="preserve">Option 3: I&amp;E Mortality Everywhere </t>
    </r>
    <r>
      <rPr>
        <sz val="10"/>
        <rFont val="Arial"/>
      </rPr>
      <t xml:space="preserve"> </t>
    </r>
  </si>
  <si>
    <r>
      <t xml:space="preserve"> </t>
    </r>
    <r>
      <rPr>
        <sz val="9"/>
        <color indexed="8"/>
        <rFont val="Arial"/>
      </rPr>
      <t xml:space="preserve">3% </t>
    </r>
    <r>
      <rPr>
        <sz val="10"/>
        <rFont val="Arial"/>
      </rPr>
      <t xml:space="preserve"> </t>
    </r>
  </si>
  <si>
    <r>
      <t xml:space="preserve"> </t>
    </r>
    <r>
      <rPr>
        <sz val="9"/>
        <color indexed="8"/>
        <rFont val="Arial"/>
      </rPr>
      <t xml:space="preserve">Compliance Cost </t>
    </r>
    <r>
      <rPr>
        <sz val="10"/>
        <rFont val="Arial"/>
      </rPr>
      <t xml:space="preserve"> </t>
    </r>
  </si>
  <si>
    <r>
      <t xml:space="preserve"> </t>
    </r>
    <r>
      <rPr>
        <sz val="9"/>
        <color indexed="8"/>
        <rFont val="Arial"/>
      </rPr>
      <t xml:space="preserve">$380.08 </t>
    </r>
    <r>
      <rPr>
        <sz val="10"/>
        <rFont val="Arial"/>
      </rPr>
      <t xml:space="preserve"> </t>
    </r>
  </si>
  <si>
    <r>
      <t xml:space="preserve"> </t>
    </r>
    <r>
      <rPr>
        <sz val="9"/>
        <color indexed="8"/>
        <rFont val="Arial"/>
      </rPr>
      <t xml:space="preserve">$4,461.28 </t>
    </r>
    <r>
      <rPr>
        <sz val="10"/>
        <rFont val="Arial"/>
      </rPr>
      <t xml:space="preserve"> </t>
    </r>
  </si>
  <si>
    <r>
      <t xml:space="preserve"> </t>
    </r>
    <r>
      <rPr>
        <sz val="9"/>
        <color indexed="8"/>
        <rFont val="Arial"/>
      </rPr>
      <t xml:space="preserve">$4,630.71 </t>
    </r>
    <r>
      <rPr>
        <sz val="10"/>
        <rFont val="Arial"/>
      </rPr>
      <t xml:space="preserve"> </t>
    </r>
  </si>
  <si>
    <r>
      <t xml:space="preserve"> </t>
    </r>
    <r>
      <rPr>
        <sz val="9"/>
        <color indexed="8"/>
        <rFont val="Arial"/>
      </rPr>
      <t xml:space="preserve">Gov. Admin. </t>
    </r>
    <r>
      <rPr>
        <sz val="10"/>
        <rFont val="Arial"/>
      </rPr>
      <t xml:space="preserve"> </t>
    </r>
  </si>
  <si>
    <r>
      <t xml:space="preserve"> </t>
    </r>
    <r>
      <rPr>
        <sz val="9"/>
        <color indexed="8"/>
        <rFont val="Arial"/>
      </rPr>
      <t xml:space="preserve">$3.71 </t>
    </r>
    <r>
      <rPr>
        <sz val="10"/>
        <rFont val="Arial"/>
      </rPr>
      <t xml:space="preserve"> </t>
    </r>
  </si>
  <si>
    <r>
      <t xml:space="preserve"> </t>
    </r>
    <r>
      <rPr>
        <sz val="9"/>
        <color indexed="8"/>
        <rFont val="Arial"/>
      </rPr>
      <t xml:space="preserve">$1.62 </t>
    </r>
    <r>
      <rPr>
        <sz val="10"/>
        <rFont val="Arial"/>
      </rPr>
      <t xml:space="preserve"> </t>
    </r>
  </si>
  <si>
    <r>
      <t xml:space="preserve"> </t>
    </r>
    <r>
      <rPr>
        <sz val="9"/>
        <color indexed="8"/>
        <rFont val="Arial"/>
      </rPr>
      <t xml:space="preserve">$0.92 </t>
    </r>
    <r>
      <rPr>
        <sz val="10"/>
        <rFont val="Arial"/>
      </rPr>
      <t xml:space="preserve"> </t>
    </r>
  </si>
  <si>
    <r>
      <t xml:space="preserve"> </t>
    </r>
    <r>
      <rPr>
        <b/>
        <sz val="9"/>
        <color indexed="8"/>
        <rFont val="Arial"/>
      </rPr>
      <t>Total</t>
    </r>
    <r>
      <rPr>
        <b/>
        <sz val="6"/>
        <color indexed="8"/>
        <rFont val="Arial"/>
      </rPr>
      <t xml:space="preserve">a </t>
    </r>
    <r>
      <rPr>
        <sz val="10"/>
        <rFont val="Arial"/>
      </rPr>
      <t xml:space="preserve"> </t>
    </r>
  </si>
  <si>
    <r>
      <t xml:space="preserve"> </t>
    </r>
    <r>
      <rPr>
        <b/>
        <sz val="9"/>
        <color indexed="8"/>
        <rFont val="Arial"/>
      </rPr>
      <t xml:space="preserve">$383.80 </t>
    </r>
    <r>
      <rPr>
        <sz val="10"/>
        <rFont val="Arial"/>
      </rPr>
      <t xml:space="preserve"> </t>
    </r>
  </si>
  <si>
    <r>
      <t xml:space="preserve"> </t>
    </r>
    <r>
      <rPr>
        <b/>
        <sz val="9"/>
        <color indexed="8"/>
        <rFont val="Arial"/>
      </rPr>
      <t xml:space="preserve">$4,462.90 </t>
    </r>
    <r>
      <rPr>
        <sz val="10"/>
        <rFont val="Arial"/>
      </rPr>
      <t xml:space="preserve"> </t>
    </r>
  </si>
  <si>
    <r>
      <t xml:space="preserve"> </t>
    </r>
    <r>
      <rPr>
        <b/>
        <sz val="9"/>
        <color indexed="8"/>
        <rFont val="Arial"/>
      </rPr>
      <t xml:space="preserve">$4,631.62 </t>
    </r>
    <r>
      <rPr>
        <sz val="10"/>
        <rFont val="Arial"/>
      </rPr>
      <t xml:space="preserve"> </t>
    </r>
  </si>
  <si>
    <r>
      <t xml:space="preserve"> </t>
    </r>
    <r>
      <rPr>
        <sz val="9"/>
        <color indexed="8"/>
        <rFont val="Arial"/>
      </rPr>
      <t xml:space="preserve">7% </t>
    </r>
    <r>
      <rPr>
        <sz val="10"/>
        <rFont val="Arial"/>
      </rPr>
      <t xml:space="preserve"> </t>
    </r>
  </si>
  <si>
    <r>
      <t xml:space="preserve"> </t>
    </r>
    <r>
      <rPr>
        <sz val="9"/>
        <color indexed="8"/>
        <rFont val="Arial"/>
      </rPr>
      <t xml:space="preserve">$454.58 </t>
    </r>
    <r>
      <rPr>
        <sz val="10"/>
        <rFont val="Arial"/>
      </rPr>
      <t xml:space="preserve"> </t>
    </r>
  </si>
  <si>
    <r>
      <t xml:space="preserve"> </t>
    </r>
    <r>
      <rPr>
        <sz val="9"/>
        <color indexed="8"/>
        <rFont val="Arial"/>
      </rPr>
      <t xml:space="preserve">$4,697.62 </t>
    </r>
    <r>
      <rPr>
        <sz val="10"/>
        <rFont val="Arial"/>
      </rPr>
      <t xml:space="preserve"> </t>
    </r>
  </si>
  <si>
    <r>
      <t xml:space="preserve"> </t>
    </r>
    <r>
      <rPr>
        <sz val="9"/>
        <color indexed="8"/>
        <rFont val="Arial"/>
      </rPr>
      <t xml:space="preserve">$4,861.14 </t>
    </r>
    <r>
      <rPr>
        <sz val="10"/>
        <rFont val="Arial"/>
      </rPr>
      <t xml:space="preserve"> </t>
    </r>
  </si>
  <si>
    <r>
      <t xml:space="preserve"> </t>
    </r>
    <r>
      <rPr>
        <sz val="9"/>
        <color indexed="8"/>
        <rFont val="Arial"/>
      </rPr>
      <t xml:space="preserve">$4.23 </t>
    </r>
    <r>
      <rPr>
        <sz val="10"/>
        <rFont val="Arial"/>
      </rPr>
      <t xml:space="preserve"> </t>
    </r>
  </si>
  <si>
    <r>
      <t xml:space="preserve"> </t>
    </r>
    <r>
      <rPr>
        <sz val="9"/>
        <color indexed="8"/>
        <rFont val="Arial"/>
      </rPr>
      <t xml:space="preserve">$1.72 </t>
    </r>
    <r>
      <rPr>
        <sz val="10"/>
        <rFont val="Arial"/>
      </rPr>
      <t xml:space="preserve"> </t>
    </r>
  </si>
  <si>
    <r>
      <t xml:space="preserve"> </t>
    </r>
    <r>
      <rPr>
        <sz val="9"/>
        <color indexed="8"/>
        <rFont val="Arial"/>
      </rPr>
      <t xml:space="preserve">$0.91 </t>
    </r>
    <r>
      <rPr>
        <sz val="10"/>
        <rFont val="Arial"/>
      </rPr>
      <t xml:space="preserve"> </t>
    </r>
  </si>
  <si>
    <r>
      <t xml:space="preserve"> </t>
    </r>
    <r>
      <rPr>
        <b/>
        <sz val="9"/>
        <color indexed="8"/>
        <rFont val="Arial"/>
      </rPr>
      <t xml:space="preserve">$458.81 </t>
    </r>
    <r>
      <rPr>
        <sz val="10"/>
        <rFont val="Arial"/>
      </rPr>
      <t xml:space="preserve"> </t>
    </r>
  </si>
  <si>
    <r>
      <t xml:space="preserve"> </t>
    </r>
    <r>
      <rPr>
        <b/>
        <sz val="9"/>
        <color indexed="8"/>
        <rFont val="Arial"/>
      </rPr>
      <t xml:space="preserve">$4,699.35 </t>
    </r>
    <r>
      <rPr>
        <sz val="10"/>
        <rFont val="Arial"/>
      </rPr>
      <t xml:space="preserve"> </t>
    </r>
  </si>
  <si>
    <r>
      <t xml:space="preserve"> </t>
    </r>
    <r>
      <rPr>
        <b/>
        <sz val="9"/>
        <color indexed="8"/>
        <rFont val="Arial"/>
      </rPr>
      <t xml:space="preserve">$4,862.05 </t>
    </r>
    <r>
      <rPr>
        <sz val="10"/>
        <rFont val="Arial"/>
      </rPr>
      <t xml:space="preserve"> </t>
    </r>
  </si>
  <si>
    <r>
      <t xml:space="preserve"> </t>
    </r>
    <r>
      <rPr>
        <sz val="8"/>
        <color indexed="8"/>
        <rFont val="Arial"/>
      </rPr>
      <t xml:space="preserve">a. Values may not add up to total to due independent rounding. </t>
    </r>
    <r>
      <rPr>
        <sz val="10"/>
        <rFont val="Arial"/>
      </rPr>
      <t xml:space="preserve"> </t>
    </r>
  </si>
  <si>
    <r>
      <t xml:space="preserve"> </t>
    </r>
    <r>
      <rPr>
        <i/>
        <sz val="9"/>
        <color indexed="8"/>
        <rFont val="Arial"/>
      </rPr>
      <t xml:space="preserve">Source: U.S. EPA Analysis, 2010. </t>
    </r>
    <r>
      <rPr>
        <sz val="10"/>
        <rFont val="Arial"/>
      </rPr>
      <t xml:space="preserve"> </t>
    </r>
  </si>
  <si>
    <r>
      <t xml:space="preserve"> </t>
    </r>
    <r>
      <rPr>
        <b/>
        <sz val="9.9"/>
        <color indexed="8"/>
        <rFont val="Arial"/>
      </rPr>
      <t xml:space="preserve">Table 12-4: Incremental Net Benefit Analysis (Millions; $2009) </t>
    </r>
    <r>
      <rPr>
        <sz val="10"/>
        <rFont val="Arial"/>
      </rPr>
      <t xml:space="preserve"> </t>
    </r>
  </si>
  <si>
    <r>
      <t xml:space="preserve"> </t>
    </r>
    <r>
      <rPr>
        <b/>
        <sz val="9"/>
        <color indexed="8"/>
        <rFont val="Arial"/>
      </rPr>
      <t>Option</t>
    </r>
    <r>
      <rPr>
        <b/>
        <sz val="6"/>
        <color indexed="8"/>
        <rFont val="Arial"/>
      </rPr>
      <t xml:space="preserve">a </t>
    </r>
    <r>
      <rPr>
        <sz val="10"/>
        <rFont val="Arial"/>
      </rPr>
      <t xml:space="preserve"> </t>
    </r>
  </si>
  <si>
    <r>
      <t xml:space="preserve"> </t>
    </r>
    <r>
      <rPr>
        <b/>
        <sz val="9"/>
        <color indexed="8"/>
        <rFont val="Arial"/>
      </rPr>
      <t>Net Benefits</t>
    </r>
    <r>
      <rPr>
        <b/>
        <sz val="6"/>
        <color indexed="8"/>
        <rFont val="Arial"/>
      </rPr>
      <t xml:space="preserve">b </t>
    </r>
    <r>
      <rPr>
        <sz val="10"/>
        <rFont val="Arial"/>
      </rPr>
      <t xml:space="preserve"> </t>
    </r>
  </si>
  <si>
    <r>
      <t xml:space="preserve"> </t>
    </r>
    <r>
      <rPr>
        <b/>
        <sz val="9"/>
        <color indexed="8"/>
        <rFont val="Arial"/>
      </rPr>
      <t>Incremental Net Benefits</t>
    </r>
    <r>
      <rPr>
        <b/>
        <sz val="6"/>
        <color indexed="8"/>
        <rFont val="Arial"/>
      </rPr>
      <t xml:space="preserve">c </t>
    </r>
    <r>
      <rPr>
        <sz val="10"/>
        <rFont val="Arial"/>
      </rPr>
      <t xml:space="preserve"> </t>
    </r>
  </si>
  <si>
    <r>
      <t xml:space="preserve"> </t>
    </r>
    <r>
      <rPr>
        <b/>
        <sz val="9"/>
        <color indexed="8"/>
        <rFont val="Arial"/>
      </rPr>
      <t xml:space="preserve">3% </t>
    </r>
    <r>
      <rPr>
        <sz val="10"/>
        <rFont val="Arial"/>
      </rPr>
      <t xml:space="preserve"> </t>
    </r>
  </si>
  <si>
    <r>
      <t xml:space="preserve"> </t>
    </r>
    <r>
      <rPr>
        <b/>
        <sz val="9"/>
        <color indexed="8"/>
        <rFont val="Arial"/>
      </rPr>
      <t xml:space="preserve">7% </t>
    </r>
    <r>
      <rPr>
        <sz val="10"/>
        <rFont val="Arial"/>
      </rPr>
      <t xml:space="preserve"> </t>
    </r>
  </si>
  <si>
    <r>
      <t xml:space="preserve"> </t>
    </r>
    <r>
      <rPr>
        <sz val="9"/>
        <color indexed="8"/>
        <rFont val="Arial"/>
      </rPr>
      <t xml:space="preserve">Option 1 </t>
    </r>
    <r>
      <rPr>
        <sz val="10"/>
        <rFont val="Arial"/>
      </rPr>
      <t xml:space="preserve"> </t>
    </r>
  </si>
  <si>
    <r>
      <t xml:space="preserve"> </t>
    </r>
    <r>
      <rPr>
        <sz val="9"/>
        <color indexed="8"/>
        <rFont val="Arial"/>
      </rPr>
      <t xml:space="preserve">-366.17 </t>
    </r>
    <r>
      <rPr>
        <sz val="10"/>
        <rFont val="Arial"/>
      </rPr>
      <t xml:space="preserve"> </t>
    </r>
  </si>
  <si>
    <r>
      <t xml:space="preserve"> </t>
    </r>
    <r>
      <rPr>
        <sz val="9"/>
        <color indexed="8"/>
        <rFont val="Arial"/>
      </rPr>
      <t xml:space="preserve">-442.77 </t>
    </r>
    <r>
      <rPr>
        <sz val="10"/>
        <rFont val="Arial"/>
      </rPr>
      <t xml:space="preserve"> </t>
    </r>
  </si>
  <si>
    <r>
      <t xml:space="preserve"> </t>
    </r>
    <r>
      <rPr>
        <sz val="9"/>
        <color indexed="8"/>
        <rFont val="Arial"/>
      </rPr>
      <t xml:space="preserve">Option 2 </t>
    </r>
    <r>
      <rPr>
        <sz val="10"/>
        <rFont val="Arial"/>
      </rPr>
      <t xml:space="preserve"> </t>
    </r>
  </si>
  <si>
    <r>
      <t xml:space="preserve"> </t>
    </r>
    <r>
      <rPr>
        <sz val="9"/>
        <color indexed="8"/>
        <rFont val="Arial"/>
      </rPr>
      <t xml:space="preserve">-4,432.11 </t>
    </r>
    <r>
      <rPr>
        <sz val="10"/>
        <rFont val="Arial"/>
      </rPr>
      <t xml:space="preserve"> </t>
    </r>
  </si>
  <si>
    <r>
      <t xml:space="preserve"> </t>
    </r>
    <r>
      <rPr>
        <sz val="9"/>
        <color indexed="8"/>
        <rFont val="Arial"/>
      </rPr>
      <t xml:space="preserve">-4,607.15 </t>
    </r>
    <r>
      <rPr>
        <sz val="10"/>
        <rFont val="Arial"/>
      </rPr>
      <t xml:space="preserve"> </t>
    </r>
  </si>
  <si>
    <r>
      <t xml:space="preserve"> </t>
    </r>
    <r>
      <rPr>
        <sz val="9"/>
        <color indexed="8"/>
        <rFont val="Arial"/>
      </rPr>
      <t xml:space="preserve">-4,065.94 </t>
    </r>
    <r>
      <rPr>
        <sz val="10"/>
        <rFont val="Arial"/>
      </rPr>
      <t xml:space="preserve"> </t>
    </r>
  </si>
  <si>
    <r>
      <t xml:space="preserve"> </t>
    </r>
    <r>
      <rPr>
        <sz val="9"/>
        <color indexed="8"/>
        <rFont val="Arial"/>
      </rPr>
      <t xml:space="preserve">-4,164.38 </t>
    </r>
    <r>
      <rPr>
        <sz val="10"/>
        <rFont val="Arial"/>
      </rPr>
      <t xml:space="preserve"> </t>
    </r>
  </si>
  <si>
    <r>
      <t xml:space="preserve"> </t>
    </r>
    <r>
      <rPr>
        <sz val="9"/>
        <color indexed="8"/>
        <rFont val="Arial"/>
      </rPr>
      <t xml:space="preserve">Option 3 </t>
    </r>
    <r>
      <rPr>
        <sz val="10"/>
        <rFont val="Arial"/>
      </rPr>
      <t xml:space="preserve"> </t>
    </r>
  </si>
  <si>
    <r>
      <t xml:space="preserve"> </t>
    </r>
    <r>
      <rPr>
        <sz val="9"/>
        <color indexed="8"/>
        <rFont val="Arial"/>
      </rPr>
      <t xml:space="preserve">-4,505.97 </t>
    </r>
    <r>
      <rPr>
        <sz val="10"/>
        <rFont val="Arial"/>
      </rPr>
      <t xml:space="preserve"> </t>
    </r>
  </si>
  <si>
    <r>
      <t xml:space="preserve"> </t>
    </r>
    <r>
      <rPr>
        <sz val="9"/>
        <color indexed="8"/>
        <rFont val="Arial"/>
      </rPr>
      <t xml:space="preserve">-4,766.34 </t>
    </r>
    <r>
      <rPr>
        <sz val="10"/>
        <rFont val="Arial"/>
      </rPr>
      <t xml:space="preserve"> </t>
    </r>
  </si>
  <si>
    <r>
      <t xml:space="preserve"> </t>
    </r>
    <r>
      <rPr>
        <sz val="9"/>
        <color indexed="8"/>
        <rFont val="Arial"/>
      </rPr>
      <t xml:space="preserve">-73.86 </t>
    </r>
    <r>
      <rPr>
        <sz val="10"/>
        <rFont val="Arial"/>
      </rPr>
      <t xml:space="preserve"> </t>
    </r>
  </si>
  <si>
    <r>
      <t xml:space="preserve"> </t>
    </r>
    <r>
      <rPr>
        <sz val="9"/>
        <color indexed="8"/>
        <rFont val="Arial"/>
      </rPr>
      <t xml:space="preserve">-159.19 </t>
    </r>
    <r>
      <rPr>
        <sz val="10"/>
        <rFont val="Arial"/>
      </rPr>
      <t xml:space="preserve"> </t>
    </r>
  </si>
  <si>
    <r>
      <t xml:space="preserve"> </t>
    </r>
    <r>
      <rPr>
        <sz val="8"/>
        <color indexed="8"/>
        <rFont val="Arial"/>
      </rPr>
      <t xml:space="preserve">a. Options are presented in order of increasing stringency. </t>
    </r>
    <r>
      <rPr>
        <sz val="10"/>
        <rFont val="Arial"/>
      </rPr>
      <t xml:space="preserve"> </t>
    </r>
  </si>
  <si>
    <r>
      <t xml:space="preserve"> </t>
    </r>
    <r>
      <rPr>
        <sz val="8"/>
        <color indexed="8"/>
        <rFont val="Arial"/>
      </rPr>
      <t xml:space="preserve">b. Net benefits are calculated by subtracting total annualized costs from total annual benefits. </t>
    </r>
    <r>
      <rPr>
        <sz val="10"/>
        <rFont val="Arial"/>
      </rPr>
      <t xml:space="preserve"> </t>
    </r>
  </si>
  <si>
    <r>
      <t xml:space="preserve"> </t>
    </r>
    <r>
      <rPr>
        <sz val="8"/>
        <color indexed="8"/>
        <rFont val="Arial"/>
      </rPr>
      <t xml:space="preserve">c. Incremental net benefits are equal to the difference between net benefits of an option and net benefits of the previous, less </t>
    </r>
    <r>
      <rPr>
        <sz val="10"/>
        <rFont val="Arial"/>
      </rPr>
      <t xml:space="preserve"> </t>
    </r>
  </si>
  <si>
    <r>
      <t xml:space="preserve"> </t>
    </r>
    <r>
      <rPr>
        <sz val="8"/>
        <color indexed="8"/>
        <rFont val="Arial"/>
      </rPr>
      <t xml:space="preserve">stringent option. </t>
    </r>
    <r>
      <rPr>
        <sz val="10"/>
        <rFont val="Arial"/>
      </rPr>
      <t xml:space="preserve"> </t>
    </r>
  </si>
  <si>
    <r>
      <t xml:space="preserve"> </t>
    </r>
    <r>
      <rPr>
        <i/>
        <sz val="9"/>
        <color indexed="8"/>
        <rFont val="Arial"/>
      </rPr>
      <t xml:space="preserve">Source: U.S. EPA Analysis, 2010 </t>
    </r>
    <r>
      <rPr>
        <sz val="10"/>
        <rFont val="Arial"/>
      </rPr>
      <t xml:space="preserve"> </t>
    </r>
  </si>
  <si>
    <r>
      <t xml:space="preserve"> </t>
    </r>
    <r>
      <rPr>
        <b/>
        <sz val="9.9"/>
        <color indexed="8"/>
        <rFont val="Arial"/>
      </rPr>
      <t>Table 13-4: Option 4 –Total Social Costs (Millions; $2009)</t>
    </r>
    <r>
      <rPr>
        <b/>
        <sz val="6.4"/>
        <color indexed="8"/>
        <rFont val="Arial"/>
      </rPr>
      <t xml:space="preserve">a,b,c </t>
    </r>
    <r>
      <rPr>
        <sz val="10"/>
        <rFont val="Arial"/>
      </rPr>
      <t xml:space="preserve"> </t>
    </r>
  </si>
  <si>
    <r>
      <t xml:space="preserve"> </t>
    </r>
    <r>
      <rPr>
        <b/>
        <sz val="9"/>
        <color indexed="8"/>
        <rFont val="Arial"/>
      </rPr>
      <t xml:space="preserve">Discounted and Annualized at </t>
    </r>
    <r>
      <rPr>
        <sz val="10"/>
        <rFont val="Arial"/>
      </rPr>
      <t xml:space="preserve"> </t>
    </r>
  </si>
  <si>
    <r>
      <t xml:space="preserve"> </t>
    </r>
    <r>
      <rPr>
        <sz val="9"/>
        <color indexed="8"/>
        <rFont val="Arial"/>
      </rPr>
      <t xml:space="preserve">$323.77 </t>
    </r>
    <r>
      <rPr>
        <sz val="10"/>
        <rFont val="Arial"/>
      </rPr>
      <t xml:space="preserve"> </t>
    </r>
  </si>
  <si>
    <r>
      <t xml:space="preserve"> </t>
    </r>
    <r>
      <rPr>
        <sz val="9"/>
        <color indexed="8"/>
        <rFont val="Arial"/>
      </rPr>
      <t xml:space="preserve">$379.84 </t>
    </r>
    <r>
      <rPr>
        <sz val="10"/>
        <rFont val="Arial"/>
      </rPr>
      <t xml:space="preserve"> </t>
    </r>
  </si>
  <si>
    <r>
      <t xml:space="preserve"> </t>
    </r>
    <r>
      <rPr>
        <sz val="9"/>
        <color indexed="8"/>
        <rFont val="Arial"/>
      </rPr>
      <t xml:space="preserve">$2.79 </t>
    </r>
    <r>
      <rPr>
        <sz val="10"/>
        <rFont val="Arial"/>
      </rPr>
      <t xml:space="preserve"> </t>
    </r>
  </si>
  <si>
    <r>
      <t xml:space="preserve"> </t>
    </r>
    <r>
      <rPr>
        <sz val="9"/>
        <color indexed="8"/>
        <rFont val="Arial"/>
      </rPr>
      <t xml:space="preserve">$3.26 </t>
    </r>
    <r>
      <rPr>
        <sz val="10"/>
        <rFont val="Arial"/>
      </rPr>
      <t xml:space="preserve"> </t>
    </r>
  </si>
  <si>
    <r>
      <t xml:space="preserve"> </t>
    </r>
    <r>
      <rPr>
        <b/>
        <sz val="9"/>
        <color indexed="8"/>
        <rFont val="Arial"/>
      </rPr>
      <t xml:space="preserve">$326.55 </t>
    </r>
    <r>
      <rPr>
        <sz val="10"/>
        <rFont val="Arial"/>
      </rPr>
      <t xml:space="preserve"> </t>
    </r>
  </si>
  <si>
    <r>
      <t xml:space="preserve"> </t>
    </r>
    <r>
      <rPr>
        <b/>
        <sz val="9"/>
        <color indexed="8"/>
        <rFont val="Arial"/>
      </rPr>
      <t xml:space="preserve">$383.10 </t>
    </r>
    <r>
      <rPr>
        <sz val="10"/>
        <rFont val="Arial"/>
      </rPr>
      <t xml:space="preserve"> </t>
    </r>
  </si>
  <si>
    <r>
      <t xml:space="preserve"> </t>
    </r>
    <r>
      <rPr>
        <sz val="8"/>
        <color indexed="8"/>
        <rFont val="Arial"/>
      </rPr>
      <t xml:space="preserve">b. Values include costs for Electric Generators and Manufacturers. </t>
    </r>
    <r>
      <rPr>
        <sz val="10"/>
        <rFont val="Arial"/>
      </rPr>
      <t xml:space="preserve"> </t>
    </r>
  </si>
  <si>
    <r>
      <t xml:space="preserve"> </t>
    </r>
    <r>
      <rPr>
        <sz val="8"/>
        <color indexed="8"/>
        <rFont val="Arial"/>
      </rPr>
      <t xml:space="preserve">c. Social cost values do not include costs potentially incurred for installation of entrainment </t>
    </r>
    <r>
      <rPr>
        <sz val="10"/>
        <rFont val="Arial"/>
      </rPr>
      <t xml:space="preserve"> </t>
    </r>
  </si>
  <si>
    <r>
      <t xml:space="preserve"> </t>
    </r>
    <r>
      <rPr>
        <sz val="8"/>
        <color indexed="8"/>
        <rFont val="Arial"/>
      </rPr>
      <t xml:space="preserve">mortality (cooling tower) technology at new generating units. </t>
    </r>
    <r>
      <rPr>
        <sz val="10"/>
        <rFont val="Arial"/>
      </rPr>
      <t xml:space="preserve"> </t>
    </r>
  </si>
  <si>
    <r>
      <t xml:space="preserve"> </t>
    </r>
    <r>
      <rPr>
        <b/>
        <sz val="9.9"/>
        <color indexed="8"/>
        <rFont val="Arial"/>
      </rPr>
      <t xml:space="preserve">Table 13-5: Option 4 – Total Benefits and Social Costs (Millions; $2009) </t>
    </r>
    <r>
      <rPr>
        <sz val="10"/>
        <rFont val="Arial"/>
      </rPr>
      <t xml:space="preserve"> </t>
    </r>
  </si>
  <si>
    <t xml:space="preserve"> </t>
  </si>
  <si>
    <r>
      <t xml:space="preserve"> </t>
    </r>
    <r>
      <rPr>
        <b/>
        <sz val="9"/>
        <color indexed="8"/>
        <rFont val="Arial"/>
      </rPr>
      <t xml:space="preserve">Total Monetized </t>
    </r>
    <r>
      <rPr>
        <sz val="10"/>
        <rFont val="Arial"/>
      </rPr>
      <t xml:space="preserve"> </t>
    </r>
  </si>
  <si>
    <r>
      <t xml:space="preserve"> </t>
    </r>
    <r>
      <rPr>
        <b/>
        <sz val="9"/>
        <color indexed="8"/>
        <rFont val="Arial"/>
      </rPr>
      <t xml:space="preserve">Option </t>
    </r>
    <r>
      <rPr>
        <sz val="10"/>
        <rFont val="Arial"/>
      </rPr>
      <t xml:space="preserve"> </t>
    </r>
  </si>
  <si>
    <r>
      <t xml:space="preserve"> </t>
    </r>
    <r>
      <rPr>
        <b/>
        <sz val="9"/>
        <color indexed="8"/>
        <rFont val="Arial"/>
      </rPr>
      <t>Benefits</t>
    </r>
    <r>
      <rPr>
        <b/>
        <sz val="6"/>
        <color indexed="8"/>
        <rFont val="Arial"/>
      </rPr>
      <t xml:space="preserve">a </t>
    </r>
    <r>
      <rPr>
        <sz val="10"/>
        <rFont val="Arial"/>
      </rPr>
      <t xml:space="preserve"> </t>
    </r>
  </si>
  <si>
    <r>
      <t xml:space="preserve"> </t>
    </r>
    <r>
      <rPr>
        <b/>
        <sz val="9"/>
        <color indexed="8"/>
        <rFont val="Arial"/>
      </rPr>
      <t>Total Social Costs</t>
    </r>
    <r>
      <rPr>
        <b/>
        <sz val="6"/>
        <color indexed="8"/>
        <rFont val="Arial"/>
      </rPr>
      <t xml:space="preserve">b </t>
    </r>
    <r>
      <rPr>
        <sz val="10"/>
        <rFont val="Arial"/>
      </rPr>
      <t xml:space="preserve"> </t>
    </r>
  </si>
  <si>
    <r>
      <t xml:space="preserve"> </t>
    </r>
    <r>
      <rPr>
        <sz val="9"/>
        <color indexed="8"/>
        <rFont val="Arial"/>
      </rPr>
      <t xml:space="preserve">Option 4 </t>
    </r>
    <r>
      <rPr>
        <sz val="10"/>
        <rFont val="Arial"/>
      </rPr>
      <t xml:space="preserve"> </t>
    </r>
  </si>
  <si>
    <r>
      <t xml:space="preserve"> </t>
    </r>
    <r>
      <rPr>
        <sz val="9"/>
        <color indexed="8"/>
        <rFont val="Arial"/>
      </rPr>
      <t xml:space="preserve">$17.33 </t>
    </r>
    <r>
      <rPr>
        <sz val="10"/>
        <rFont val="Arial"/>
      </rPr>
      <t xml:space="preserve"> </t>
    </r>
  </si>
  <si>
    <r>
      <t xml:space="preserve"> </t>
    </r>
    <r>
      <rPr>
        <sz val="9"/>
        <color indexed="8"/>
        <rFont val="Arial"/>
      </rPr>
      <t xml:space="preserve">$15.76 </t>
    </r>
    <r>
      <rPr>
        <sz val="10"/>
        <rFont val="Arial"/>
      </rPr>
      <t xml:space="preserve"> </t>
    </r>
  </si>
  <si>
    <r>
      <t xml:space="preserve"> </t>
    </r>
    <r>
      <rPr>
        <sz val="9"/>
        <color indexed="8"/>
        <rFont val="Arial"/>
      </rPr>
      <t xml:space="preserve">$326.55 </t>
    </r>
    <r>
      <rPr>
        <sz val="10"/>
        <rFont val="Arial"/>
      </rPr>
      <t xml:space="preserve"> </t>
    </r>
  </si>
  <si>
    <r>
      <t xml:space="preserve"> </t>
    </r>
    <r>
      <rPr>
        <sz val="9"/>
        <color indexed="8"/>
        <rFont val="Arial"/>
      </rPr>
      <t xml:space="preserve">$383.10 </t>
    </r>
    <r>
      <rPr>
        <sz val="10"/>
        <rFont val="Arial"/>
      </rPr>
      <t xml:space="preserve"> </t>
    </r>
  </si>
  <si>
    <r>
      <t xml:space="preserve"> </t>
    </r>
    <r>
      <rPr>
        <sz val="8"/>
        <color indexed="8"/>
        <rFont val="Arial"/>
      </rPr>
      <t xml:space="preserve">a. The benefit values presented in this table are the estimated “mean” values. Additional “low” and “high” </t>
    </r>
    <r>
      <rPr>
        <sz val="10"/>
        <rFont val="Arial"/>
      </rPr>
      <t xml:space="preserve"> </t>
    </r>
  </si>
  <si>
    <r>
      <t xml:space="preserve"> </t>
    </r>
    <r>
      <rPr>
        <sz val="8"/>
        <color indexed="8"/>
        <rFont val="Arial"/>
      </rPr>
      <t xml:space="preserve">value estimates are presented in Chapter 11 of the EEBA. </t>
    </r>
    <r>
      <rPr>
        <sz val="10"/>
        <rFont val="Arial"/>
      </rPr>
      <t xml:space="preserve"> </t>
    </r>
  </si>
  <si>
    <r>
      <t xml:space="preserve"> </t>
    </r>
    <r>
      <rPr>
        <sz val="8"/>
        <color indexed="8"/>
        <rFont val="Arial"/>
      </rPr>
      <t xml:space="preserve">b. Total Social Costs include compliance costs to facilities and government administrative costs; reported </t>
    </r>
    <r>
      <rPr>
        <sz val="10"/>
        <rFont val="Arial"/>
      </rPr>
      <t xml:space="preserve"> </t>
    </r>
  </si>
  <si>
    <r>
      <t xml:space="preserve"> </t>
    </r>
    <r>
      <rPr>
        <sz val="8"/>
        <color indexed="8"/>
        <rFont val="Arial"/>
      </rPr>
      <t xml:space="preserve">social costs do not include costs potentially incurred for installation of entrainment mortality (cooling tower) </t>
    </r>
    <r>
      <rPr>
        <sz val="10"/>
        <rFont val="Arial"/>
      </rPr>
      <t xml:space="preserve"> </t>
    </r>
  </si>
  <si>
    <r>
      <t xml:space="preserve"> </t>
    </r>
    <r>
      <rPr>
        <sz val="8"/>
        <color indexed="8"/>
        <rFont val="Arial"/>
      </rPr>
      <t xml:space="preserve">technology at new generating units. </t>
    </r>
    <r>
      <rPr>
        <sz val="10"/>
        <rFont val="Arial"/>
      </rPr>
      <t xml:space="preserve"> </t>
    </r>
  </si>
  <si>
    <r>
      <t xml:space="preserve"> </t>
    </r>
    <r>
      <rPr>
        <b/>
        <sz val="9.9"/>
        <color indexed="8"/>
        <rFont val="Arial"/>
      </rPr>
      <t xml:space="preserve">Table 12-2: Total Benefits and Social Costs by Option (Millions; $2009) </t>
    </r>
    <r>
      <rPr>
        <sz val="10"/>
        <rFont val="Arial"/>
      </rPr>
      <t xml:space="preserve"> </t>
    </r>
  </si>
  <si>
    <r>
      <t xml:space="preserve"> </t>
    </r>
    <r>
      <rPr>
        <sz val="9"/>
        <color indexed="8"/>
        <rFont val="Arial"/>
      </rPr>
      <t xml:space="preserve">$17.63 </t>
    </r>
    <r>
      <rPr>
        <sz val="10"/>
        <rFont val="Arial"/>
      </rPr>
      <t xml:space="preserve"> </t>
    </r>
  </si>
  <si>
    <r>
      <t xml:space="preserve"> </t>
    </r>
    <r>
      <rPr>
        <sz val="9"/>
        <color indexed="8"/>
        <rFont val="Arial"/>
      </rPr>
      <t xml:space="preserve">$16.04 </t>
    </r>
    <r>
      <rPr>
        <sz val="10"/>
        <rFont val="Arial"/>
      </rPr>
      <t xml:space="preserve"> </t>
    </r>
  </si>
  <si>
    <r>
      <t xml:space="preserve"> </t>
    </r>
    <r>
      <rPr>
        <sz val="9"/>
        <color indexed="8"/>
        <rFont val="Arial"/>
      </rPr>
      <t xml:space="preserve">$383.80 </t>
    </r>
    <r>
      <rPr>
        <sz val="10"/>
        <rFont val="Arial"/>
      </rPr>
      <t xml:space="preserve"> </t>
    </r>
  </si>
  <si>
    <r>
      <t xml:space="preserve"> </t>
    </r>
    <r>
      <rPr>
        <sz val="9"/>
        <color indexed="8"/>
        <rFont val="Arial"/>
      </rPr>
      <t xml:space="preserve">$458.81 </t>
    </r>
    <r>
      <rPr>
        <sz val="10"/>
        <rFont val="Arial"/>
      </rPr>
      <t xml:space="preserve"> </t>
    </r>
  </si>
  <si>
    <r>
      <t xml:space="preserve"> </t>
    </r>
    <r>
      <rPr>
        <sz val="9"/>
        <color indexed="8"/>
        <rFont val="Arial"/>
      </rPr>
      <t xml:space="preserve">$120.79 </t>
    </r>
    <r>
      <rPr>
        <sz val="10"/>
        <rFont val="Arial"/>
      </rPr>
      <t xml:space="preserve"> </t>
    </r>
  </si>
  <si>
    <r>
      <t xml:space="preserve"> </t>
    </r>
    <r>
      <rPr>
        <sz val="9"/>
        <color indexed="8"/>
        <rFont val="Arial"/>
      </rPr>
      <t xml:space="preserve">$92.20 </t>
    </r>
    <r>
      <rPr>
        <sz val="10"/>
        <rFont val="Arial"/>
      </rPr>
      <t xml:space="preserve"> </t>
    </r>
  </si>
  <si>
    <r>
      <t xml:space="preserve"> </t>
    </r>
    <r>
      <rPr>
        <sz val="9"/>
        <color indexed="8"/>
        <rFont val="Arial"/>
      </rPr>
      <t xml:space="preserve">$4,462.90 </t>
    </r>
    <r>
      <rPr>
        <sz val="10"/>
        <rFont val="Arial"/>
      </rPr>
      <t xml:space="preserve"> </t>
    </r>
  </si>
  <si>
    <r>
      <t xml:space="preserve"> </t>
    </r>
    <r>
      <rPr>
        <sz val="9"/>
        <color indexed="8"/>
        <rFont val="Arial"/>
      </rPr>
      <t xml:space="preserve">$4,699.35 </t>
    </r>
    <r>
      <rPr>
        <sz val="10"/>
        <rFont val="Arial"/>
      </rPr>
      <t xml:space="preserve"> </t>
    </r>
  </si>
  <si>
    <r>
      <t xml:space="preserve"> </t>
    </r>
    <r>
      <rPr>
        <sz val="9"/>
        <color indexed="8"/>
        <rFont val="Arial"/>
      </rPr>
      <t xml:space="preserve">$125.65 </t>
    </r>
    <r>
      <rPr>
        <sz val="10"/>
        <rFont val="Arial"/>
      </rPr>
      <t xml:space="preserve"> </t>
    </r>
  </si>
  <si>
    <r>
      <t xml:space="preserve"> </t>
    </r>
    <r>
      <rPr>
        <sz val="9"/>
        <color indexed="8"/>
        <rFont val="Arial"/>
      </rPr>
      <t xml:space="preserve">$95.71 </t>
    </r>
    <r>
      <rPr>
        <sz val="10"/>
        <rFont val="Arial"/>
      </rPr>
      <t xml:space="preserve"> </t>
    </r>
  </si>
  <si>
    <r>
      <t xml:space="preserve"> </t>
    </r>
    <r>
      <rPr>
        <sz val="9"/>
        <color indexed="8"/>
        <rFont val="Arial"/>
      </rPr>
      <t xml:space="preserve">$4,631.62 </t>
    </r>
    <r>
      <rPr>
        <sz val="10"/>
        <rFont val="Arial"/>
      </rPr>
      <t xml:space="preserve"> </t>
    </r>
  </si>
  <si>
    <r>
      <t xml:space="preserve"> </t>
    </r>
    <r>
      <rPr>
        <sz val="9"/>
        <color indexed="8"/>
        <rFont val="Arial"/>
      </rPr>
      <t xml:space="preserve">$4,862.05 </t>
    </r>
    <r>
      <rPr>
        <sz val="10"/>
        <rFont val="Arial"/>
      </rPr>
      <t xml:space="preserve"> </t>
    </r>
  </si>
  <si>
    <r>
      <t xml:space="preserve"> </t>
    </r>
    <r>
      <rPr>
        <sz val="8"/>
        <color indexed="8"/>
        <rFont val="Arial"/>
      </rPr>
      <t xml:space="preserve">b. Total Social Costs include compliance costs to facilities and government administrative costs. </t>
    </r>
    <r>
      <rPr>
        <sz val="10"/>
        <rFont val="Arial"/>
      </rPr>
      <t xml:space="preserve"> </t>
    </r>
  </si>
  <si>
    <t>Environmental Protection Agency</t>
  </si>
  <si>
    <t>National Pollutant Discharge Elimination System—Cooling Water Intake Structures at Existing Facilities and Phase I Facilities</t>
  </si>
  <si>
    <t>2040–AE95</t>
  </si>
  <si>
    <t>Yes</t>
  </si>
  <si>
    <t>Proposed rule</t>
  </si>
  <si>
    <t xml:space="preserve">Proposed rule and supporting documents easy to find using a RIN search using regulation.gov as well as traditional search engines. </t>
  </si>
  <si>
    <r>
      <t xml:space="preserve"> </t>
    </r>
    <r>
      <rPr>
        <sz val="10"/>
        <color indexed="8"/>
        <rFont val="Arial"/>
      </rPr>
      <t>E</t>
    </r>
    <r>
      <rPr>
        <sz val="8.1"/>
        <color indexed="8"/>
        <rFont val="Arial"/>
      </rPr>
      <t xml:space="preserve">XHIBIT </t>
    </r>
    <r>
      <rPr>
        <sz val="10"/>
        <color indexed="8"/>
        <rFont val="Arial"/>
      </rPr>
      <t>VIII–10—S</t>
    </r>
    <r>
      <rPr>
        <sz val="8.1"/>
        <color indexed="8"/>
        <rFont val="Arial"/>
      </rPr>
      <t xml:space="preserve">UMMARY OF </t>
    </r>
    <r>
      <rPr>
        <sz val="10"/>
        <color indexed="8"/>
        <rFont val="Arial"/>
      </rPr>
      <t>N</t>
    </r>
    <r>
      <rPr>
        <sz val="8.1"/>
        <color indexed="8"/>
        <rFont val="Arial"/>
      </rPr>
      <t xml:space="preserve">ATIONAL </t>
    </r>
    <r>
      <rPr>
        <sz val="10"/>
        <color indexed="8"/>
        <rFont val="Arial"/>
      </rPr>
      <t>B</t>
    </r>
    <r>
      <rPr>
        <sz val="8.1"/>
        <color indexed="8"/>
        <rFont val="Arial"/>
      </rPr>
      <t xml:space="preserve">ENEFITS FOR </t>
    </r>
    <r>
      <rPr>
        <sz val="10"/>
        <color indexed="8"/>
        <rFont val="Arial"/>
      </rPr>
      <t>A</t>
    </r>
    <r>
      <rPr>
        <sz val="8.1"/>
        <color indexed="8"/>
        <rFont val="Arial"/>
      </rPr>
      <t xml:space="preserve">LL </t>
    </r>
    <r>
      <rPr>
        <sz val="10"/>
        <color indexed="8"/>
        <rFont val="Arial"/>
      </rPr>
      <t>I</t>
    </r>
    <r>
      <rPr>
        <sz val="8.1"/>
        <color indexed="8"/>
        <rFont val="Arial"/>
      </rPr>
      <t>N</t>
    </r>
    <r>
      <rPr>
        <sz val="10"/>
        <color indexed="8"/>
        <rFont val="Arial"/>
      </rPr>
      <t>-S</t>
    </r>
    <r>
      <rPr>
        <sz val="8.1"/>
        <color indexed="8"/>
        <rFont val="Arial"/>
      </rPr>
      <t xml:space="preserve">COPE </t>
    </r>
    <r>
      <rPr>
        <sz val="10"/>
        <color indexed="8"/>
        <rFont val="Arial"/>
      </rPr>
      <t>F</t>
    </r>
    <r>
      <rPr>
        <sz val="8.1"/>
        <color indexed="8"/>
        <rFont val="Arial"/>
      </rPr>
      <t xml:space="preserve">ACILITIES BY </t>
    </r>
    <r>
      <rPr>
        <sz val="10"/>
        <color indexed="8"/>
        <rFont val="Arial"/>
      </rPr>
      <t>R</t>
    </r>
    <r>
      <rPr>
        <sz val="8.1"/>
        <color indexed="8"/>
        <rFont val="Arial"/>
      </rPr>
      <t xml:space="preserve">EGULATORY </t>
    </r>
    <r>
      <rPr>
        <sz val="10"/>
        <color indexed="8"/>
        <rFont val="Arial"/>
      </rPr>
      <t>O</t>
    </r>
    <r>
      <rPr>
        <sz val="8.1"/>
        <color indexed="8"/>
        <rFont val="Arial"/>
      </rPr>
      <t xml:space="preserve">PTION </t>
    </r>
    <r>
      <rPr>
        <sz val="10"/>
        <rFont val="Arial"/>
      </rPr>
      <t xml:space="preserve"> </t>
    </r>
  </si>
  <si>
    <r>
      <t xml:space="preserve"> </t>
    </r>
    <r>
      <rPr>
        <sz val="8"/>
        <color indexed="8"/>
        <rFont val="Arial"/>
      </rPr>
      <t xml:space="preserve">Regulatory option </t>
    </r>
    <r>
      <rPr>
        <sz val="10"/>
        <rFont val="Arial"/>
      </rPr>
      <t xml:space="preserve"> </t>
    </r>
  </si>
  <si>
    <r>
      <t xml:space="preserve"> </t>
    </r>
    <r>
      <rPr>
        <sz val="8"/>
        <color indexed="8"/>
        <rFont val="Arial"/>
      </rPr>
      <t xml:space="preserve">Monetized benefit categories </t>
    </r>
    <r>
      <rPr>
        <sz val="10"/>
        <rFont val="Arial"/>
      </rPr>
      <t xml:space="preserve"> </t>
    </r>
  </si>
  <si>
    <r>
      <t xml:space="preserve"> </t>
    </r>
    <r>
      <rPr>
        <sz val="8"/>
        <color indexed="8"/>
        <rFont val="Arial"/>
      </rPr>
      <t xml:space="preserve">Recreational fishing </t>
    </r>
    <r>
      <rPr>
        <sz val="10"/>
        <rFont val="Arial"/>
      </rPr>
      <t xml:space="preserve"> </t>
    </r>
  </si>
  <si>
    <r>
      <t xml:space="preserve"> </t>
    </r>
    <r>
      <rPr>
        <sz val="8"/>
        <color indexed="8"/>
        <rFont val="Arial"/>
      </rPr>
      <t xml:space="preserve">Commercial fishing </t>
    </r>
    <r>
      <rPr>
        <sz val="10"/>
        <rFont val="Arial"/>
      </rPr>
      <t xml:space="preserve"> </t>
    </r>
  </si>
  <si>
    <r>
      <t xml:space="preserve"> </t>
    </r>
    <r>
      <rPr>
        <sz val="8"/>
        <color indexed="8"/>
        <rFont val="Arial"/>
      </rPr>
      <t xml:space="preserve">Nonuse </t>
    </r>
    <r>
      <rPr>
        <sz val="10"/>
        <rFont val="Arial"/>
      </rPr>
      <t xml:space="preserve"> </t>
    </r>
  </si>
  <si>
    <r>
      <t xml:space="preserve"> </t>
    </r>
    <r>
      <rPr>
        <sz val="8"/>
        <color indexed="8"/>
        <rFont val="Arial"/>
      </rPr>
      <t xml:space="preserve">T&amp;E Species </t>
    </r>
    <r>
      <rPr>
        <sz val="5.0999999999999996"/>
        <color indexed="8"/>
        <rFont val="Arial"/>
      </rPr>
      <t>a</t>
    </r>
    <r>
      <rPr>
        <sz val="10"/>
        <rFont val="Arial"/>
      </rPr>
      <t xml:space="preserve"> </t>
    </r>
  </si>
  <si>
    <r>
      <t xml:space="preserve"> </t>
    </r>
    <r>
      <rPr>
        <sz val="8"/>
        <color indexed="8"/>
        <rFont val="Arial"/>
      </rPr>
      <t xml:space="preserve"> Total </t>
    </r>
    <r>
      <rPr>
        <sz val="10"/>
        <rFont val="Arial"/>
      </rPr>
      <t xml:space="preserve"> </t>
    </r>
  </si>
  <si>
    <r>
      <t xml:space="preserve"> </t>
    </r>
    <r>
      <rPr>
        <b/>
        <sz val="8"/>
        <color indexed="8"/>
        <rFont val="Arial"/>
      </rPr>
      <t xml:space="preserve">3% Discount Rate (Millions 2009$) </t>
    </r>
    <r>
      <rPr>
        <sz val="10"/>
        <rFont val="Arial"/>
      </rPr>
      <t xml:space="preserve"> </t>
    </r>
  </si>
  <si>
    <r>
      <t xml:space="preserve"> </t>
    </r>
    <r>
      <rPr>
        <sz val="8"/>
        <color indexed="8"/>
        <rFont val="Arial"/>
      </rPr>
      <t xml:space="preserve">Baseline ..................................................................... </t>
    </r>
    <r>
      <rPr>
        <sz val="10"/>
        <rFont val="Arial"/>
      </rPr>
      <t xml:space="preserve"> </t>
    </r>
  </si>
  <si>
    <r>
      <t xml:space="preserve"> </t>
    </r>
    <r>
      <rPr>
        <sz val="8"/>
        <color indexed="8"/>
        <rFont val="Arial"/>
      </rPr>
      <t xml:space="preserve">76.89 </t>
    </r>
    <r>
      <rPr>
        <sz val="10"/>
        <rFont val="Arial"/>
      </rPr>
      <t xml:space="preserve"> </t>
    </r>
  </si>
  <si>
    <r>
      <t xml:space="preserve"> </t>
    </r>
    <r>
      <rPr>
        <sz val="8"/>
        <color indexed="8"/>
        <rFont val="Arial"/>
      </rPr>
      <t xml:space="preserve">8.05 </t>
    </r>
    <r>
      <rPr>
        <sz val="10"/>
        <rFont val="Arial"/>
      </rPr>
      <t xml:space="preserve"> </t>
    </r>
  </si>
  <si>
    <r>
      <t xml:space="preserve"> </t>
    </r>
    <r>
      <rPr>
        <sz val="8"/>
        <color indexed="8"/>
        <rFont val="Arial"/>
      </rPr>
      <t xml:space="preserve">12.64 </t>
    </r>
    <r>
      <rPr>
        <sz val="10"/>
        <rFont val="Arial"/>
      </rPr>
      <t xml:space="preserve"> </t>
    </r>
  </si>
  <si>
    <r>
      <t xml:space="preserve"> </t>
    </r>
    <r>
      <rPr>
        <sz val="8"/>
        <color indexed="8"/>
        <rFont val="Arial"/>
      </rPr>
      <t xml:space="preserve">1.14 </t>
    </r>
    <r>
      <rPr>
        <sz val="10"/>
        <rFont val="Arial"/>
      </rPr>
      <t xml:space="preserve"> </t>
    </r>
  </si>
  <si>
    <r>
      <t xml:space="preserve"> </t>
    </r>
    <r>
      <rPr>
        <sz val="8"/>
        <color indexed="8"/>
        <rFont val="Arial"/>
      </rPr>
      <t xml:space="preserve">214.72 </t>
    </r>
    <r>
      <rPr>
        <sz val="10"/>
        <rFont val="Arial"/>
      </rPr>
      <t xml:space="preserve"> </t>
    </r>
  </si>
  <si>
    <r>
      <t xml:space="preserve"> </t>
    </r>
    <r>
      <rPr>
        <sz val="8"/>
        <color indexed="8"/>
        <rFont val="Arial"/>
      </rPr>
      <t xml:space="preserve">Option 1 ..................................................................... </t>
    </r>
    <r>
      <rPr>
        <sz val="10"/>
        <rFont val="Arial"/>
      </rPr>
      <t xml:space="preserve"> </t>
    </r>
  </si>
  <si>
    <r>
      <t xml:space="preserve"> </t>
    </r>
    <r>
      <rPr>
        <sz val="8"/>
        <color indexed="8"/>
        <rFont val="Arial"/>
      </rPr>
      <t xml:space="preserve">15.62 </t>
    </r>
    <r>
      <rPr>
        <sz val="10"/>
        <rFont val="Arial"/>
      </rPr>
      <t xml:space="preserve"> </t>
    </r>
  </si>
  <si>
    <r>
      <t xml:space="preserve"> </t>
    </r>
    <r>
      <rPr>
        <sz val="8"/>
        <color indexed="8"/>
        <rFont val="Arial"/>
      </rPr>
      <t xml:space="preserve">0.99 </t>
    </r>
    <r>
      <rPr>
        <sz val="10"/>
        <rFont val="Arial"/>
      </rPr>
      <t xml:space="preserve"> </t>
    </r>
  </si>
  <si>
    <r>
      <t xml:space="preserve"> </t>
    </r>
    <r>
      <rPr>
        <sz val="8"/>
        <color indexed="8"/>
        <rFont val="Arial"/>
      </rPr>
      <t xml:space="preserve">0.52 </t>
    </r>
    <r>
      <rPr>
        <sz val="10"/>
        <rFont val="Arial"/>
      </rPr>
      <t xml:space="preserve"> </t>
    </r>
  </si>
  <si>
    <r>
      <t xml:space="preserve"> </t>
    </r>
    <r>
      <rPr>
        <sz val="8"/>
        <color indexed="8"/>
        <rFont val="Arial"/>
      </rPr>
      <t xml:space="preserve">0.50 </t>
    </r>
    <r>
      <rPr>
        <sz val="10"/>
        <rFont val="Arial"/>
      </rPr>
      <t xml:space="preserve"> </t>
    </r>
  </si>
  <si>
    <r>
      <t xml:space="preserve"> </t>
    </r>
    <r>
      <rPr>
        <sz val="8"/>
        <color indexed="8"/>
        <rFont val="Arial"/>
      </rPr>
      <t xml:space="preserve">17.63 </t>
    </r>
    <r>
      <rPr>
        <sz val="10"/>
        <rFont val="Arial"/>
      </rPr>
      <t xml:space="preserve"> </t>
    </r>
  </si>
  <si>
    <r>
      <t xml:space="preserve"> </t>
    </r>
    <r>
      <rPr>
        <sz val="8"/>
        <color indexed="8"/>
        <rFont val="Arial"/>
      </rPr>
      <t xml:space="preserve">Option 2 ..................................................................... </t>
    </r>
    <r>
      <rPr>
        <sz val="10"/>
        <rFont val="Arial"/>
      </rPr>
      <t xml:space="preserve"> </t>
    </r>
  </si>
  <si>
    <r>
      <t xml:space="preserve"> </t>
    </r>
    <r>
      <rPr>
        <sz val="8"/>
        <color indexed="8"/>
        <rFont val="Arial"/>
      </rPr>
      <t xml:space="preserve">43.52 </t>
    </r>
    <r>
      <rPr>
        <sz val="10"/>
        <rFont val="Arial"/>
      </rPr>
      <t xml:space="preserve"> </t>
    </r>
  </si>
  <si>
    <r>
      <t xml:space="preserve"> </t>
    </r>
    <r>
      <rPr>
        <sz val="8"/>
        <color indexed="8"/>
        <rFont val="Arial"/>
      </rPr>
      <t xml:space="preserve">4.47 </t>
    </r>
    <r>
      <rPr>
        <sz val="10"/>
        <rFont val="Arial"/>
      </rPr>
      <t xml:space="preserve"> </t>
    </r>
  </si>
  <si>
    <r>
      <t xml:space="preserve"> </t>
    </r>
    <r>
      <rPr>
        <sz val="8"/>
        <color indexed="8"/>
        <rFont val="Arial"/>
      </rPr>
      <t xml:space="preserve">72.09 </t>
    </r>
    <r>
      <rPr>
        <sz val="10"/>
        <rFont val="Arial"/>
      </rPr>
      <t xml:space="preserve"> </t>
    </r>
  </si>
  <si>
    <r>
      <t xml:space="preserve"> </t>
    </r>
    <r>
      <rPr>
        <sz val="8"/>
        <color indexed="8"/>
        <rFont val="Arial"/>
      </rPr>
      <t xml:space="preserve">0.72 </t>
    </r>
    <r>
      <rPr>
        <sz val="10"/>
        <rFont val="Arial"/>
      </rPr>
      <t xml:space="preserve"> </t>
    </r>
  </si>
  <si>
    <r>
      <t xml:space="preserve"> </t>
    </r>
    <r>
      <rPr>
        <sz val="8"/>
        <color indexed="8"/>
        <rFont val="Arial"/>
      </rPr>
      <t xml:space="preserve">120.79 </t>
    </r>
    <r>
      <rPr>
        <sz val="10"/>
        <rFont val="Arial"/>
      </rPr>
      <t xml:space="preserve"> </t>
    </r>
  </si>
  <si>
    <r>
      <t xml:space="preserve"> </t>
    </r>
    <r>
      <rPr>
        <sz val="8"/>
        <color indexed="8"/>
        <rFont val="Arial"/>
      </rPr>
      <t xml:space="preserve">Option 3 ..................................................................... </t>
    </r>
    <r>
      <rPr>
        <sz val="10"/>
        <rFont val="Arial"/>
      </rPr>
      <t xml:space="preserve"> </t>
    </r>
  </si>
  <si>
    <r>
      <t xml:space="preserve"> </t>
    </r>
    <r>
      <rPr>
        <sz val="8"/>
        <color indexed="8"/>
        <rFont val="Arial"/>
      </rPr>
      <t xml:space="preserve">44.94 </t>
    </r>
    <r>
      <rPr>
        <sz val="10"/>
        <rFont val="Arial"/>
      </rPr>
      <t xml:space="preserve"> </t>
    </r>
  </si>
  <si>
    <r>
      <t xml:space="preserve"> </t>
    </r>
    <r>
      <rPr>
        <sz val="8"/>
        <color indexed="8"/>
        <rFont val="Arial"/>
      </rPr>
      <t xml:space="preserve">4.52 </t>
    </r>
    <r>
      <rPr>
        <sz val="10"/>
        <rFont val="Arial"/>
      </rPr>
      <t xml:space="preserve"> </t>
    </r>
  </si>
  <si>
    <r>
      <t xml:space="preserve"> </t>
    </r>
    <r>
      <rPr>
        <sz val="8"/>
        <color indexed="8"/>
        <rFont val="Arial"/>
      </rPr>
      <t xml:space="preserve">75.48 </t>
    </r>
    <r>
      <rPr>
        <sz val="10"/>
        <rFont val="Arial"/>
      </rPr>
      <t xml:space="preserve"> </t>
    </r>
  </si>
  <si>
    <r>
      <t xml:space="preserve"> </t>
    </r>
    <r>
      <rPr>
        <sz val="8"/>
        <color indexed="8"/>
        <rFont val="Arial"/>
      </rPr>
      <t xml:space="preserve">125.65 </t>
    </r>
    <r>
      <rPr>
        <sz val="10"/>
        <rFont val="Arial"/>
      </rPr>
      <t xml:space="preserve"> </t>
    </r>
  </si>
  <si>
    <r>
      <t xml:space="preserve"> </t>
    </r>
    <r>
      <rPr>
        <sz val="8"/>
        <color indexed="8"/>
        <rFont val="Arial"/>
      </rPr>
      <t xml:space="preserve">Option 4 ..................................................................... </t>
    </r>
    <r>
      <rPr>
        <sz val="10"/>
        <rFont val="Arial"/>
      </rPr>
      <t xml:space="preserve"> </t>
    </r>
  </si>
  <si>
    <r>
      <t xml:space="preserve"> </t>
    </r>
    <r>
      <rPr>
        <sz val="8"/>
        <color indexed="8"/>
        <rFont val="Arial"/>
      </rPr>
      <t xml:space="preserve">15.34 </t>
    </r>
    <r>
      <rPr>
        <sz val="10"/>
        <rFont val="Arial"/>
      </rPr>
      <t xml:space="preserve"> </t>
    </r>
  </si>
  <si>
    <r>
      <t xml:space="preserve"> </t>
    </r>
    <r>
      <rPr>
        <sz val="8"/>
        <color indexed="8"/>
        <rFont val="Arial"/>
      </rPr>
      <t xml:space="preserve">0.49 </t>
    </r>
    <r>
      <rPr>
        <sz val="10"/>
        <rFont val="Arial"/>
      </rPr>
      <t xml:space="preserve"> </t>
    </r>
  </si>
  <si>
    <r>
      <t xml:space="preserve"> </t>
    </r>
    <r>
      <rPr>
        <sz val="8"/>
        <color indexed="8"/>
        <rFont val="Arial"/>
      </rPr>
      <t xml:space="preserve">17.33 </t>
    </r>
    <r>
      <rPr>
        <sz val="10"/>
        <rFont val="Arial"/>
      </rPr>
      <t xml:space="preserve"> </t>
    </r>
  </si>
  <si>
    <r>
      <t xml:space="preserve"> </t>
    </r>
    <r>
      <rPr>
        <b/>
        <sz val="8"/>
        <color indexed="8"/>
        <rFont val="Arial"/>
      </rPr>
      <t xml:space="preserve">7% Discount Rate (Millions 2009$) </t>
    </r>
    <r>
      <rPr>
        <sz val="10"/>
        <rFont val="Arial"/>
      </rPr>
      <t xml:space="preserve"> </t>
    </r>
  </si>
  <si>
    <r>
      <t xml:space="preserve"> </t>
    </r>
    <r>
      <rPr>
        <sz val="8"/>
        <color indexed="8"/>
        <rFont val="Arial"/>
      </rPr>
      <t xml:space="preserve">75.64 </t>
    </r>
    <r>
      <rPr>
        <sz val="10"/>
        <rFont val="Arial"/>
      </rPr>
      <t xml:space="preserve"> </t>
    </r>
  </si>
  <si>
    <r>
      <t xml:space="preserve"> </t>
    </r>
    <r>
      <rPr>
        <sz val="8"/>
        <color indexed="8"/>
        <rFont val="Arial"/>
      </rPr>
      <t xml:space="preserve">7.89 </t>
    </r>
    <r>
      <rPr>
        <sz val="10"/>
        <rFont val="Arial"/>
      </rPr>
      <t xml:space="preserve"> </t>
    </r>
  </si>
  <si>
    <r>
      <t xml:space="preserve"> </t>
    </r>
    <r>
      <rPr>
        <sz val="8"/>
        <color indexed="8"/>
        <rFont val="Arial"/>
      </rPr>
      <t xml:space="preserve">130.78 </t>
    </r>
    <r>
      <rPr>
        <sz val="10"/>
        <rFont val="Arial"/>
      </rPr>
      <t xml:space="preserve"> </t>
    </r>
  </si>
  <si>
    <r>
      <t xml:space="preserve"> </t>
    </r>
    <r>
      <rPr>
        <sz val="8"/>
        <color indexed="8"/>
        <rFont val="Arial"/>
      </rPr>
      <t xml:space="preserve">215.45 </t>
    </r>
    <r>
      <rPr>
        <sz val="10"/>
        <rFont val="Arial"/>
      </rPr>
      <t xml:space="preserve"> </t>
    </r>
  </si>
  <si>
    <r>
      <t xml:space="preserve"> </t>
    </r>
    <r>
      <rPr>
        <sz val="8"/>
        <color indexed="8"/>
        <rFont val="Arial"/>
      </rPr>
      <t xml:space="preserve">14.21 </t>
    </r>
    <r>
      <rPr>
        <sz val="10"/>
        <rFont val="Arial"/>
      </rPr>
      <t xml:space="preserve"> </t>
    </r>
  </si>
  <si>
    <r>
      <t xml:space="preserve"> </t>
    </r>
    <r>
      <rPr>
        <sz val="8"/>
        <color indexed="8"/>
        <rFont val="Arial"/>
      </rPr>
      <t xml:space="preserve">0.89 </t>
    </r>
    <r>
      <rPr>
        <sz val="10"/>
        <rFont val="Arial"/>
      </rPr>
      <t xml:space="preserve"> </t>
    </r>
  </si>
  <si>
    <r>
      <t xml:space="preserve"> </t>
    </r>
    <r>
      <rPr>
        <sz val="8"/>
        <color indexed="8"/>
        <rFont val="Arial"/>
      </rPr>
      <t xml:space="preserve">0.48 </t>
    </r>
    <r>
      <rPr>
        <sz val="10"/>
        <rFont val="Arial"/>
      </rPr>
      <t xml:space="preserve"> </t>
    </r>
  </si>
  <si>
    <r>
      <t xml:space="preserve"> </t>
    </r>
    <r>
      <rPr>
        <sz val="8"/>
        <color indexed="8"/>
        <rFont val="Arial"/>
      </rPr>
      <t xml:space="preserve">0.45 </t>
    </r>
    <r>
      <rPr>
        <sz val="10"/>
        <rFont val="Arial"/>
      </rPr>
      <t xml:space="preserve"> </t>
    </r>
  </si>
  <si>
    <r>
      <t xml:space="preserve"> </t>
    </r>
    <r>
      <rPr>
        <sz val="8"/>
        <color indexed="8"/>
        <rFont val="Arial"/>
      </rPr>
      <t xml:space="preserve">16.04 </t>
    </r>
    <r>
      <rPr>
        <sz val="10"/>
        <rFont val="Arial"/>
      </rPr>
      <t xml:space="preserve"> </t>
    </r>
  </si>
  <si>
    <r>
      <t xml:space="preserve"> </t>
    </r>
    <r>
      <rPr>
        <sz val="8"/>
        <color indexed="8"/>
        <rFont val="Arial"/>
      </rPr>
      <t xml:space="preserve">32.40 </t>
    </r>
    <r>
      <rPr>
        <sz val="10"/>
        <rFont val="Arial"/>
      </rPr>
      <t xml:space="preserve"> </t>
    </r>
  </si>
  <si>
    <r>
      <t xml:space="preserve"> </t>
    </r>
    <r>
      <rPr>
        <sz val="8"/>
        <color indexed="8"/>
        <rFont val="Arial"/>
      </rPr>
      <t xml:space="preserve">3.31 </t>
    </r>
    <r>
      <rPr>
        <sz val="10"/>
        <rFont val="Arial"/>
      </rPr>
      <t xml:space="preserve"> </t>
    </r>
  </si>
  <si>
    <r>
      <t xml:space="preserve"> </t>
    </r>
    <r>
      <rPr>
        <sz val="8"/>
        <color indexed="8"/>
        <rFont val="Arial"/>
      </rPr>
      <t xml:space="preserve">55.93 </t>
    </r>
    <r>
      <rPr>
        <sz val="10"/>
        <rFont val="Arial"/>
      </rPr>
      <t xml:space="preserve"> </t>
    </r>
  </si>
  <si>
    <r>
      <t xml:space="preserve"> </t>
    </r>
    <r>
      <rPr>
        <sz val="8"/>
        <color indexed="8"/>
        <rFont val="Arial"/>
      </rPr>
      <t xml:space="preserve">0.56 </t>
    </r>
    <r>
      <rPr>
        <sz val="10"/>
        <rFont val="Arial"/>
      </rPr>
      <t xml:space="preserve"> </t>
    </r>
  </si>
  <si>
    <r>
      <t xml:space="preserve"> </t>
    </r>
    <r>
      <rPr>
        <sz val="8"/>
        <color indexed="8"/>
        <rFont val="Arial"/>
      </rPr>
      <t xml:space="preserve">92.20 </t>
    </r>
    <r>
      <rPr>
        <sz val="10"/>
        <rFont val="Arial"/>
      </rPr>
      <t xml:space="preserve"> </t>
    </r>
  </si>
  <si>
    <r>
      <t xml:space="preserve"> </t>
    </r>
    <r>
      <rPr>
        <sz val="8"/>
        <color indexed="8"/>
        <rFont val="Arial"/>
      </rPr>
      <t xml:space="preserve">33.30 </t>
    </r>
    <r>
      <rPr>
        <sz val="10"/>
        <rFont val="Arial"/>
      </rPr>
      <t xml:space="preserve"> </t>
    </r>
  </si>
  <si>
    <r>
      <t xml:space="preserve"> </t>
    </r>
    <r>
      <rPr>
        <sz val="8"/>
        <color indexed="8"/>
        <rFont val="Arial"/>
      </rPr>
      <t xml:space="preserve">3.34 </t>
    </r>
    <r>
      <rPr>
        <sz val="10"/>
        <rFont val="Arial"/>
      </rPr>
      <t xml:space="preserve"> </t>
    </r>
  </si>
  <si>
    <r>
      <t xml:space="preserve"> </t>
    </r>
    <r>
      <rPr>
        <sz val="8"/>
        <color indexed="8"/>
        <rFont val="Arial"/>
      </rPr>
      <t xml:space="preserve">58.52 </t>
    </r>
    <r>
      <rPr>
        <sz val="10"/>
        <rFont val="Arial"/>
      </rPr>
      <t xml:space="preserve"> </t>
    </r>
  </si>
  <si>
    <r>
      <t xml:space="preserve"> </t>
    </r>
    <r>
      <rPr>
        <sz val="8"/>
        <color indexed="8"/>
        <rFont val="Arial"/>
      </rPr>
      <t xml:space="preserve">0.55 </t>
    </r>
    <r>
      <rPr>
        <sz val="10"/>
        <rFont val="Arial"/>
      </rPr>
      <t xml:space="preserve"> </t>
    </r>
  </si>
  <si>
    <r>
      <t xml:space="preserve"> </t>
    </r>
    <r>
      <rPr>
        <sz val="8"/>
        <color indexed="8"/>
        <rFont val="Arial"/>
      </rPr>
      <t xml:space="preserve">95.71 </t>
    </r>
    <r>
      <rPr>
        <sz val="10"/>
        <rFont val="Arial"/>
      </rPr>
      <t xml:space="preserve"> </t>
    </r>
  </si>
  <si>
    <r>
      <t xml:space="preserve"> </t>
    </r>
    <r>
      <rPr>
        <sz val="8"/>
        <color indexed="8"/>
        <rFont val="Arial"/>
      </rPr>
      <t xml:space="preserve">13.94 </t>
    </r>
    <r>
      <rPr>
        <sz val="10"/>
        <rFont val="Arial"/>
      </rPr>
      <t xml:space="preserve"> </t>
    </r>
  </si>
  <si>
    <r>
      <t xml:space="preserve"> </t>
    </r>
    <r>
      <rPr>
        <sz val="8"/>
        <color indexed="8"/>
        <rFont val="Arial"/>
      </rPr>
      <t xml:space="preserve">0.44 </t>
    </r>
    <r>
      <rPr>
        <sz val="10"/>
        <rFont val="Arial"/>
      </rPr>
      <t xml:space="preserve"> </t>
    </r>
  </si>
  <si>
    <r>
      <t xml:space="preserve"> </t>
    </r>
    <r>
      <rPr>
        <sz val="8"/>
        <color indexed="8"/>
        <rFont val="Arial"/>
      </rPr>
      <t xml:space="preserve">15.76 </t>
    </r>
    <r>
      <rPr>
        <sz val="10"/>
        <rFont val="Arial"/>
      </rPr>
      <t xml:space="preserve"> </t>
    </r>
  </si>
  <si>
    <t>Yes, the proposed rule does a sound job in determining the outcomes associated with each of the four options.</t>
  </si>
  <si>
    <t>The proposed rule calls for each facility to generate a baseline measure of the level of impingement and entrainment by types of organisms in order to determine the technology methods that will most effectively reduce the rates of impingement and entrainment. This gives the EPA a baseline upon which to measure future performance.</t>
  </si>
  <si>
    <t>The analysis does recognize a wide variety of uncertainties in the agency's cost estimates, however, the proposed rule does not present a range or perform a sensitivity analysis for each regulatory option presented.</t>
  </si>
  <si>
    <t>The agency does address the uncertainty over mortality associated with impingement and entrainment of organisms. It also recognizes the variability associated with water removal based on flow rates, season, location, method of organism removal.</t>
  </si>
  <si>
    <t xml:space="preserve">Much of the data come from EPA surveys of facilities as well as published research. Data sources are clearly presented, but few contain links. There is little data presented on the benefits or the effectiveness of methods proposed. </t>
  </si>
  <si>
    <t>If chapter 13 is excluded from the analysis, one is led to think that the agency chose the least costly alternative. Given probability modeling and economic impact estimations and such, the document is not very layperson friendly.</t>
  </si>
  <si>
    <t>The rule proposal in the federal registry gives percentages of how much mortality of aquatic life may be reduced, but it only references a previous EPA study.</t>
  </si>
  <si>
    <t>For the theory that impingement and entrainment take place, yes. That it is a systemic problem, not exactly. The empirical analysis proves that aquatic life is lost due to the water removal method, however, it does not determine whether this results in an overall reduction in the stock of biomass.</t>
  </si>
  <si>
    <t>The analysis identifies the various costs (such as capital cost, lost revenue from downtime, compliance costs, administrative costs, and potential closures, etc.) likely to arise for manufacturers and electricity producers, as well as administrative costs to governments for each option.</t>
  </si>
  <si>
    <t>The EPA does not choose the option that maximizes net benefits. Option 4 seems to have the greatest net benefits, but option 1 is the favored option.</t>
  </si>
  <si>
    <t>The proposed rule does report the effectiveness of each of the four proposed options. However, it does not directly address the ratio of cost to outcomes (benefits).</t>
  </si>
  <si>
    <t>Although there may be a market failure, all options presented in the proposed rule result in a net cost to society. Although the EPA only includes a partial measure of nonuse benefits for the northeast and middle Atlantic states, if one compares the option with the lowest cost (option 4) with the option (option 3) returning the greatest benefit, the cost on society ($326.55 million [$2009]) is still more than double the benefit ($125.65 million [$2009]). This is still true even if nonuse value for Option 3 is tripled from $75.48 million ($2009) (as reported on page 22247) to 226.44 million ($2009) so that the gross benefit to society would be $276.62 million ($2009).</t>
  </si>
  <si>
    <t>The rule reports the incidence of costs by industry, by size of firms within industries, by income levels, by regions. The agency excluded 72 manufacturers that the EPA determined would be closed due to financial distress regardless of the implementation of 316 (b). Listed compliance costs by type for each of the six industries for manufacturers and by region for electric generators (see section 3.1.7). These cost are presented for the first three options. The data for facility finances were obtained from surveys from the late 1990s. The analysis develops less detailed cost estimates for state and federal governments. Estimates cost for new generating units but does not break down these cost for each option. Impact on manufacturers relative to their financial positions is presented in chapter 4, and the impact on electric generators is presented in chapter 5. These chapters include impacts for each of the first three options (perhaps impact on profit margin should have been included).</t>
  </si>
  <si>
    <t>The purpose of the regulation is to reduce the impact of cooling intake structures on aquatic life. The analysis does not directly mention how this will affect the average citizen's quality of life; it does look at recreational fishing, commercial fishing, nonuse benefits, and benefits to threatened and endangered species.</t>
  </si>
  <si>
    <t>The proposed rule does look that the effect on commercial and sport fisherman, as well as the nonuse value following Johnston et al. (2009) for certain regions.</t>
  </si>
  <si>
    <t>Yes, the rule proposed various water removal methods that will result in less impingement and entrainment mortality so that a larger amount of biomass will survive.</t>
  </si>
  <si>
    <t>The proposed rule does, to a small degree, address the uncertainty of the mortality rates associated with impingement and entrainment instead of simply assuming 100 percent mortality for entrainment and 0 percent mortality for impingement. The rule does not assess the uncertainty surrounding how each method of water removal might change the stock of aquatic life.</t>
  </si>
  <si>
    <t>The proposed rule simply assumes a systemic problem. Given the open access nature of water removal, aquatic life may be negatively affected. However, many current facilities removing water have methods to reduce impingement and entrainment of organisms. A minority already meets the requirement set forth in the proposed rule.</t>
  </si>
  <si>
    <t>Actually, the analysis presents sound reasons as to why this is not a systemic problem. A number of facilities already meet the requirement. In addition, there are a small number of facilities overall, and the lost realized, in both use value and nonuse value terms, is small compared to the costs of installing impingement and entrainment reducing equipment.</t>
  </si>
  <si>
    <t xml:space="preserve">The analysis lists four options: Option 1: Impingement Mortality at All Existing Facilities and Entrainment Mortality Controls for All New Units at Existing Facilities; Determined Entrainment Controls for Facilities Greater Than 2 MGD DIF on a Site-Specific Basis (IM Everywhere). Option 2: Impingement Mortality Everywhere and Entrainment Mortality for Existing Facilities with DIF&gt;125 MGD and All New Units at Existing Facilities (IM Everywhere, EM for Facilities with DIF&gt;125 MGD). Option 3: Impingement and Entrainment Mortality Everywhere (I&amp;E Mortality Everywhere). Option 4: Uniform Impingement Mortality Controls at Existing Facilities with DIF of 50 MGD or More; Best Professional Judgment-based Permits for Existing Facilities with DIF Less Than 50 MGD but More Than 2 MGD DIF; Uniform Entrainment Controls for All New Units at Existing Facilities (IM for Facilities with DIF&gt;50 MGD).
</t>
  </si>
  <si>
    <t>The proposed rule only focuses on various technology standards. The rule does look at various types of technological methods that can be used to reduce impingement and entrainment of organisms. This includes various types of flow rates and season flow reductions, water reuse, closed-cycle cooling, various types and sizes of screens, mesh, nets, aquatic barriers, and intake locations. The EPA identifies three best performing technologies: modified travel screens with fish returns, barrier nets, and mechanical draft wet cooling towers.</t>
  </si>
  <si>
    <t>The rule does not use current practice as the baseline. The agency uses the baseline of no impingement or entrainment of organisms. Appears to assume EPA has the authority (and ability) to eliminate all impingement and entrainment of organisms.</t>
  </si>
  <si>
    <t>The proposed rule does report the higher electricity prices and higher manufacturing costs by industry. It also reports higher electricity prices for households by region. For example, see section 3.1.2.</t>
  </si>
  <si>
    <t>Section 5.4 analyzes the impact on households in each NERC region for the first three options assuming 100 percent pass-through. Section 5.5 analyzes the impact of the regulation on prices in each NERC region for the first three options. The “market-model” in the appendix to chapter 6 provides an analysis of how prices may adjust while accounting for potential downtime in each NERC region.</t>
  </si>
  <si>
    <t>In some modeling, the EPA does account for the elasticity of demand and supply when determining how consumers and producers might respond to the increases in prices associated with producing and consuming goods and services that will now include the higher cost of withdrawing cooling water. However, in other sections, the EPA recognizes that it does not take into account dynamic responses by producers and consumers of electricity. The analysis does not consider the costs of potential lobbying by the affected industries.</t>
  </si>
  <si>
    <t>“Recreational fishing, commercial fishing, nonuse benefits, and benefits to threatened and endangered species (see Exhibit VIII–10). EPA believes that the benefits estimated for the first two categories are fairly complete, while the benefits estimated for the latter two categories are incomplete for a number of reasons. For example, the non-use [sic] benefits consider only the northeast and middle Atlantic states.” Uses Johnston et al. (2009) model to determine nonuse value willingness to pay. Looks at various species from loggerhead turtles to sea smelt.</t>
  </si>
  <si>
    <t>There are a few reasons (p. 22208) given in the proposed rule for why the agency chose a particular option, but the economic analysis is not mention in this section. Economic feasibility is mentioned for why option 1 is chosen over option 4, but from the analysis, it seems option 4 (if anything) is more economically feasible than option 1.</t>
  </si>
  <si>
    <t>Based on the information in the RIA, option 4 appears to have the greatest net benefits, but option 1 is preferred to option 4. On page 22208 of the proposed rule, the agency explains why it prefers option 4, but the explanation is rather incoherent.</t>
  </si>
  <si>
    <t>The proposed rule calls requires facilities to “monitor no less than once per week during primary periods of impingement as determined by the Director, and no less than biweekly during all other times. For each monitoring event, the facility would determine the number of organisms that are collected or retained on a 3⁄8 inch sieve (i.e., that are impinged [I]), and the number that die within 24–48 hours of impingement (i.e., impingement mortality [IM]).” Future permit applications would require these studies for permit renewal.</t>
  </si>
  <si>
    <t>Some easily, such as elasticity of demand by commercial and industrial sectors (10–11), which cite published articles. Others assumptions, such as the average supply elasticity and the input-output model are less easily verified. For instance, the supply elasticity for a number of commercial and industrial sectors is the “default supply elasticity value calculated as average of elasticity values developed from EPA Elasticity Databank.”</t>
  </si>
  <si>
    <t xml:space="preserve">This proposed rule establishes technological requirements for existing power-generating facilities and manufacturing and industrial facilities that withdraw more than two million gallons per day of water from waters of the U.S. and use at least 25 percent of the water they withdraw exclusively for cooling purposes. The proposed rule establishes national requirements applicable to the location, design, construction, and capacity of cooling water intake structures at these facilities by setting requirements that reflect the best technology available for minimizing adverse environmental impact. EPA (Environmental Protection Agency) expects this proposed regulation would substantially reduce the loss of animal and plant life through impingement and entrainment. Impingement is the entrapment of all life stages of fish and shellfish on the outer part of an intake structure or against a screening device during periods of intake water withdrawal. Entrainment is the incorporation of all life stages of fish and shellfish with intake water flow entering and passing through a cooling water intake structure and into a cooling system. </t>
  </si>
</sst>
</file>

<file path=xl/styles.xml><?xml version="1.0" encoding="utf-8"?>
<styleSheet xmlns="http://schemas.openxmlformats.org/spreadsheetml/2006/main">
  <fonts count="1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
      <b/>
      <sz val="9.9"/>
      <color indexed="8"/>
      <name val="Arial"/>
    </font>
    <font>
      <b/>
      <sz val="9"/>
      <color indexed="8"/>
      <name val="Arial"/>
    </font>
    <font>
      <sz val="9"/>
      <color indexed="8"/>
      <name val="Arial"/>
    </font>
    <font>
      <b/>
      <sz val="6"/>
      <color indexed="8"/>
      <name val="Arial"/>
    </font>
    <font>
      <sz val="8"/>
      <color indexed="8"/>
      <name val="Arial"/>
    </font>
    <font>
      <i/>
      <sz val="9"/>
      <color indexed="8"/>
      <name val="Arial"/>
    </font>
    <font>
      <b/>
      <sz val="6.4"/>
      <color indexed="8"/>
      <name val="Arial"/>
    </font>
    <font>
      <sz val="10"/>
      <color indexed="8"/>
      <name val="Arial"/>
    </font>
    <font>
      <sz val="8.1"/>
      <color indexed="8"/>
      <name val="Arial"/>
    </font>
    <font>
      <sz val="5.0999999999999996"/>
      <color indexed="8"/>
      <name val="Arial"/>
    </font>
    <font>
      <b/>
      <sz val="8"/>
      <color indexed="8"/>
      <name val="Arial"/>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4">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1" fillId="3" borderId="0" xfId="0" applyFont="1" applyFill="1" applyBorder="1" applyAlignment="1">
      <alignment wrapText="1"/>
    </xf>
    <xf numFmtId="0" fontId="5" fillId="0" borderId="0" xfId="0" applyFont="1" applyAlignment="1">
      <alignment vertical="top" wrapText="1"/>
    </xf>
    <xf numFmtId="0" fontId="5" fillId="0" borderId="4" xfId="0" applyFont="1" applyFill="1" applyBorder="1" applyAlignment="1">
      <alignment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6"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41"/>
  <sheetViews>
    <sheetView tabSelected="1" topLeftCell="A4" zoomScaleNormal="100" workbookViewId="0">
      <selection activeCell="A5" sqref="A5:D5"/>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4">
      <c r="A1" s="52" t="s">
        <v>103</v>
      </c>
      <c r="B1" s="52"/>
      <c r="C1" s="52"/>
      <c r="D1" s="52"/>
    </row>
    <row r="2" spans="1:4">
      <c r="A2" s="9" t="s">
        <v>35</v>
      </c>
      <c r="B2" s="10"/>
      <c r="C2" s="10"/>
      <c r="D2" s="10"/>
    </row>
    <row r="3" spans="1:4">
      <c r="A3" s="11" t="s">
        <v>204</v>
      </c>
      <c r="B3" s="12"/>
      <c r="C3" s="12"/>
      <c r="D3" s="12"/>
    </row>
    <row r="4" spans="1:4">
      <c r="A4" s="9" t="s">
        <v>31</v>
      </c>
      <c r="B4" s="10"/>
      <c r="C4" s="10"/>
      <c r="D4" s="10"/>
    </row>
    <row r="5" spans="1:4">
      <c r="A5" s="53" t="s">
        <v>205</v>
      </c>
      <c r="B5" s="53"/>
      <c r="C5" s="53"/>
      <c r="D5" s="53"/>
    </row>
    <row r="6" spans="1:4">
      <c r="A6" s="54" t="s">
        <v>32</v>
      </c>
      <c r="B6" s="54"/>
      <c r="C6" s="54"/>
      <c r="D6" s="54"/>
    </row>
    <row r="7" spans="1:4">
      <c r="A7" s="13" t="s">
        <v>206</v>
      </c>
      <c r="B7" s="50" t="s">
        <v>105</v>
      </c>
      <c r="C7" s="50" t="s">
        <v>41</v>
      </c>
      <c r="D7" s="13" t="s">
        <v>207</v>
      </c>
    </row>
    <row r="8" spans="1:4">
      <c r="A8" s="9" t="s">
        <v>33</v>
      </c>
      <c r="B8" s="54" t="s">
        <v>34</v>
      </c>
      <c r="C8" s="54"/>
      <c r="D8" s="54"/>
    </row>
    <row r="9" spans="1:4">
      <c r="A9" s="13" t="s">
        <v>208</v>
      </c>
      <c r="B9" s="56">
        <v>40653</v>
      </c>
      <c r="C9" s="53"/>
      <c r="D9" s="53"/>
    </row>
    <row r="10" spans="1:4">
      <c r="A10" s="57" t="s">
        <v>106</v>
      </c>
      <c r="B10" s="58"/>
      <c r="C10" s="58"/>
      <c r="D10" s="58"/>
    </row>
    <row r="11" spans="1:4" ht="159" customHeight="1">
      <c r="A11" s="53" t="s">
        <v>299</v>
      </c>
      <c r="B11" s="59"/>
      <c r="C11" s="59"/>
      <c r="D11" s="59"/>
    </row>
    <row r="12" spans="1:4">
      <c r="A12" s="46" t="s">
        <v>107</v>
      </c>
      <c r="B12" s="15"/>
      <c r="C12" s="15"/>
      <c r="D12" s="15"/>
    </row>
    <row r="13" spans="1:4">
      <c r="A13" s="55" t="s">
        <v>280</v>
      </c>
      <c r="B13" s="55"/>
      <c r="C13" s="55"/>
      <c r="D13" s="55"/>
    </row>
    <row r="14" spans="1:4">
      <c r="A14" s="55"/>
      <c r="B14" s="55"/>
      <c r="C14" s="55"/>
      <c r="D14" s="55"/>
    </row>
    <row r="15" spans="1:4">
      <c r="A15" s="55"/>
      <c r="B15" s="55"/>
      <c r="C15" s="55"/>
      <c r="D15" s="55"/>
    </row>
    <row r="16" spans="1:4" ht="154.5" customHeight="1">
      <c r="A16" s="55"/>
      <c r="B16" s="55"/>
      <c r="C16" s="55"/>
      <c r="D16" s="55"/>
    </row>
    <row r="17" spans="1:5" s="18" customFormat="1">
      <c r="A17" s="14" t="s">
        <v>47</v>
      </c>
      <c r="B17" s="16" t="s">
        <v>0</v>
      </c>
      <c r="C17" s="16" t="s">
        <v>1</v>
      </c>
      <c r="D17" s="16"/>
      <c r="E17" s="17"/>
    </row>
    <row r="18" spans="1:5" ht="25.5">
      <c r="A18" s="19" t="s">
        <v>48</v>
      </c>
      <c r="B18" s="4">
        <f>'Topic 1 - Openness'!B3</f>
        <v>5</v>
      </c>
      <c r="C18" s="51" t="s">
        <v>3</v>
      </c>
      <c r="D18" s="51"/>
    </row>
    <row r="19" spans="1:5">
      <c r="A19" s="19" t="s">
        <v>49</v>
      </c>
      <c r="B19" s="4">
        <f>'Topic 1 - Openness'!B4</f>
        <v>3</v>
      </c>
      <c r="C19" s="51" t="s">
        <v>4</v>
      </c>
      <c r="D19" s="51"/>
    </row>
    <row r="20" spans="1:5">
      <c r="A20" s="19" t="s">
        <v>50</v>
      </c>
      <c r="B20" s="4">
        <f>'Topic 1 - Openness'!B5</f>
        <v>3</v>
      </c>
      <c r="C20" s="51" t="s">
        <v>5</v>
      </c>
      <c r="D20" s="51"/>
    </row>
    <row r="21" spans="1:5" ht="31.5" customHeight="1">
      <c r="A21" s="19" t="s">
        <v>51</v>
      </c>
      <c r="B21" s="4">
        <f>'Topic 1 - Openness'!B6</f>
        <v>2</v>
      </c>
      <c r="C21" s="51" t="s">
        <v>6</v>
      </c>
      <c r="D21" s="51"/>
    </row>
    <row r="22" spans="1:5">
      <c r="A22" s="49" t="s">
        <v>57</v>
      </c>
      <c r="B22" s="50">
        <f>B18+B19+B20+B21</f>
        <v>13</v>
      </c>
      <c r="C22" s="20"/>
      <c r="D22" s="20"/>
    </row>
    <row r="23" spans="1:5">
      <c r="A23" s="49"/>
      <c r="B23" s="50"/>
      <c r="C23" s="20"/>
      <c r="D23" s="20"/>
    </row>
    <row r="24" spans="1:5">
      <c r="A24" s="13"/>
      <c r="B24" s="4"/>
      <c r="C24" s="4"/>
      <c r="D24" s="4"/>
    </row>
    <row r="25" spans="1:5" s="18" customFormat="1">
      <c r="A25" s="14" t="s">
        <v>52</v>
      </c>
      <c r="B25" s="16" t="s">
        <v>0</v>
      </c>
      <c r="C25" s="16" t="s">
        <v>1</v>
      </c>
      <c r="D25" s="16"/>
      <c r="E25" s="17"/>
    </row>
    <row r="26" spans="1:5" ht="25.5">
      <c r="A26" s="19" t="s">
        <v>53</v>
      </c>
      <c r="B26" s="4">
        <f>'Topic 2 - Analysis'!B4</f>
        <v>3</v>
      </c>
      <c r="C26" s="51" t="s">
        <v>7</v>
      </c>
      <c r="D26" s="51"/>
    </row>
    <row r="27" spans="1:5" ht="38.25">
      <c r="A27" s="19" t="s">
        <v>54</v>
      </c>
      <c r="B27" s="4">
        <f>'Topic 2 - Analysis'!B10</f>
        <v>1</v>
      </c>
      <c r="C27" s="51" t="s">
        <v>8</v>
      </c>
      <c r="D27" s="51"/>
    </row>
    <row r="28" spans="1:5" ht="25.5">
      <c r="A28" s="19" t="s">
        <v>55</v>
      </c>
      <c r="B28" s="4">
        <f>'Topic 2 - Analysis'!B15</f>
        <v>3</v>
      </c>
      <c r="C28" s="51" t="s">
        <v>9</v>
      </c>
      <c r="D28" s="51"/>
    </row>
    <row r="29" spans="1:5">
      <c r="A29" s="19" t="s">
        <v>56</v>
      </c>
      <c r="B29" s="4">
        <f>'Topic 2 - Analysis'!B20</f>
        <v>4</v>
      </c>
      <c r="C29" s="51" t="s">
        <v>10</v>
      </c>
      <c r="D29" s="51"/>
    </row>
    <row r="30" spans="1:5">
      <c r="A30" s="49" t="s">
        <v>58</v>
      </c>
      <c r="B30" s="50">
        <f>B26+B27+B28+B29</f>
        <v>11</v>
      </c>
      <c r="C30" s="20"/>
      <c r="D30" s="20"/>
    </row>
    <row r="31" spans="1:5">
      <c r="A31" s="49"/>
      <c r="B31" s="50"/>
      <c r="C31" s="20"/>
      <c r="D31" s="20"/>
    </row>
    <row r="32" spans="1:5">
      <c r="A32" s="13"/>
      <c r="B32" s="4"/>
      <c r="C32" s="4"/>
      <c r="D32" s="4"/>
    </row>
    <row r="33" spans="1:5" s="18" customFormat="1">
      <c r="A33" s="14" t="s">
        <v>59</v>
      </c>
      <c r="B33" s="16" t="s">
        <v>0</v>
      </c>
      <c r="C33" s="16" t="s">
        <v>1</v>
      </c>
      <c r="D33" s="16"/>
      <c r="E33" s="17"/>
    </row>
    <row r="34" spans="1:5" ht="25.5">
      <c r="A34" s="19" t="s">
        <v>60</v>
      </c>
      <c r="B34" s="4">
        <f>'Topic 3 - Use'!B3</f>
        <v>1</v>
      </c>
      <c r="C34" s="51" t="s">
        <v>11</v>
      </c>
      <c r="D34" s="51"/>
    </row>
    <row r="35" spans="1:5" s="7" customFormat="1" ht="25.5">
      <c r="A35" s="19" t="s">
        <v>61</v>
      </c>
      <c r="B35" s="4">
        <f>'Topic 3 - Use'!B4</f>
        <v>3</v>
      </c>
      <c r="C35" s="51" t="s">
        <v>12</v>
      </c>
      <c r="D35" s="51"/>
    </row>
    <row r="36" spans="1:5" s="7" customFormat="1" ht="25.5">
      <c r="A36" s="19" t="s">
        <v>62</v>
      </c>
      <c r="B36" s="4">
        <f>'Topic 3 - Use'!B5</f>
        <v>1</v>
      </c>
      <c r="C36" s="51" t="s">
        <v>13</v>
      </c>
      <c r="D36" s="51"/>
    </row>
    <row r="37" spans="1:5" s="7" customFormat="1" ht="38.25">
      <c r="A37" s="19" t="s">
        <v>63</v>
      </c>
      <c r="B37" s="4">
        <f>'Topic 3 - Use'!B6</f>
        <v>4</v>
      </c>
      <c r="C37" s="51" t="s">
        <v>14</v>
      </c>
      <c r="D37" s="51"/>
    </row>
    <row r="38" spans="1:5" s="7" customFormat="1" ht="15.75" customHeight="1">
      <c r="A38" s="49" t="s">
        <v>64</v>
      </c>
      <c r="B38" s="50">
        <f>B34+B35+B36+B37</f>
        <v>9</v>
      </c>
      <c r="C38" s="20"/>
      <c r="D38" s="20"/>
    </row>
    <row r="39" spans="1:5" s="7" customFormat="1">
      <c r="A39" s="49"/>
      <c r="B39" s="50"/>
      <c r="C39" s="20"/>
      <c r="D39" s="20"/>
    </row>
    <row r="41" spans="1:5" s="7" customFormat="1">
      <c r="A41" s="14" t="s">
        <v>104</v>
      </c>
      <c r="B41" s="21">
        <f>SUM(B22,B30,B38)</f>
        <v>33</v>
      </c>
      <c r="C41" s="22"/>
      <c r="D41" s="22"/>
    </row>
  </sheetData>
  <mergeCells count="27">
    <mergeCell ref="C29:D29"/>
    <mergeCell ref="C28:D28"/>
    <mergeCell ref="C19:D19"/>
    <mergeCell ref="C20:D20"/>
    <mergeCell ref="C21:D21"/>
    <mergeCell ref="C26:D26"/>
    <mergeCell ref="C27:D27"/>
    <mergeCell ref="A1:D1"/>
    <mergeCell ref="A5:D5"/>
    <mergeCell ref="A6:D6"/>
    <mergeCell ref="B8:D8"/>
    <mergeCell ref="A13:D16"/>
    <mergeCell ref="A22:A23"/>
    <mergeCell ref="B7:C7"/>
    <mergeCell ref="B9:D9"/>
    <mergeCell ref="A10:D10"/>
    <mergeCell ref="A11:D11"/>
    <mergeCell ref="B22:B23"/>
    <mergeCell ref="C18:D18"/>
    <mergeCell ref="A38:A39"/>
    <mergeCell ref="B38:B39"/>
    <mergeCell ref="B30:B31"/>
    <mergeCell ref="C37:D37"/>
    <mergeCell ref="C35:D35"/>
    <mergeCell ref="C36:D36"/>
    <mergeCell ref="C34:D34"/>
    <mergeCell ref="A30:A31"/>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D5" sqref="D5"/>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60" t="s">
        <v>47</v>
      </c>
      <c r="B1" s="61"/>
      <c r="C1" s="61"/>
      <c r="D1" s="62"/>
    </row>
    <row r="2" spans="1:4">
      <c r="A2" s="30" t="s">
        <v>102</v>
      </c>
      <c r="B2" s="31" t="s">
        <v>0</v>
      </c>
      <c r="C2" s="31" t="s">
        <v>30</v>
      </c>
      <c r="D2" s="32" t="s">
        <v>2</v>
      </c>
    </row>
    <row r="3" spans="1:4" ht="60">
      <c r="A3" s="33" t="s">
        <v>48</v>
      </c>
      <c r="B3" s="34">
        <v>5</v>
      </c>
      <c r="C3" s="3">
        <v>1</v>
      </c>
      <c r="D3" s="45" t="s">
        <v>209</v>
      </c>
    </row>
    <row r="4" spans="1:4" ht="89.25">
      <c r="A4" s="33" t="s">
        <v>49</v>
      </c>
      <c r="B4" s="34">
        <v>3</v>
      </c>
      <c r="C4" s="3">
        <v>2</v>
      </c>
      <c r="D4" s="35" t="s">
        <v>273</v>
      </c>
    </row>
    <row r="5" spans="1:4" ht="178.5">
      <c r="A5" s="33" t="s">
        <v>50</v>
      </c>
      <c r="B5" s="34">
        <v>3</v>
      </c>
      <c r="C5" s="3">
        <v>3</v>
      </c>
      <c r="D5" s="35" t="s">
        <v>298</v>
      </c>
    </row>
    <row r="6" spans="1:4" ht="102">
      <c r="A6" s="33" t="s">
        <v>101</v>
      </c>
      <c r="B6" s="34">
        <v>2</v>
      </c>
      <c r="C6" s="3">
        <v>4</v>
      </c>
      <c r="D6" s="35" t="s">
        <v>274</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80" zoomScaleNormal="80" workbookViewId="0">
      <selection activeCell="D16" sqref="D16"/>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63" t="s">
        <v>52</v>
      </c>
      <c r="B1" s="63"/>
      <c r="C1" s="63"/>
      <c r="D1" s="63"/>
    </row>
    <row r="2" spans="1:4">
      <c r="A2" s="30"/>
      <c r="B2" s="31" t="s">
        <v>0</v>
      </c>
      <c r="C2" s="31" t="s">
        <v>30</v>
      </c>
      <c r="D2" s="32" t="s">
        <v>2</v>
      </c>
    </row>
    <row r="3" spans="1:4">
      <c r="A3" s="35"/>
      <c r="B3" s="37"/>
      <c r="C3" s="37"/>
      <c r="D3" s="38"/>
    </row>
    <row r="4" spans="1:4" ht="90">
      <c r="A4" s="39" t="s">
        <v>97</v>
      </c>
      <c r="B4" s="40">
        <f>ROUND(AVERAGE(B5:B9),0)</f>
        <v>3</v>
      </c>
      <c r="C4" s="41"/>
      <c r="D4" s="42"/>
    </row>
    <row r="5" spans="1:4" ht="89.25">
      <c r="A5" s="34" t="s">
        <v>15</v>
      </c>
      <c r="B5" s="3">
        <v>4</v>
      </c>
      <c r="C5" s="43" t="s">
        <v>67</v>
      </c>
      <c r="D5" s="35" t="s">
        <v>282</v>
      </c>
    </row>
    <row r="6" spans="1:4" ht="51">
      <c r="A6" s="34" t="s">
        <v>16</v>
      </c>
      <c r="B6" s="3">
        <v>3</v>
      </c>
      <c r="C6" s="43" t="s">
        <v>68</v>
      </c>
      <c r="D6" s="35" t="s">
        <v>283</v>
      </c>
    </row>
    <row r="7" spans="1:4" ht="75">
      <c r="A7" s="34" t="s">
        <v>17</v>
      </c>
      <c r="B7" s="3">
        <v>4</v>
      </c>
      <c r="C7" s="43" t="s">
        <v>69</v>
      </c>
      <c r="D7" s="35" t="s">
        <v>284</v>
      </c>
    </row>
    <row r="8" spans="1:4" ht="51">
      <c r="A8" s="34" t="s">
        <v>18</v>
      </c>
      <c r="B8" s="3">
        <v>1</v>
      </c>
      <c r="C8" s="43" t="s">
        <v>70</v>
      </c>
      <c r="D8" s="35" t="s">
        <v>275</v>
      </c>
    </row>
    <row r="9" spans="1:4" ht="114.75">
      <c r="A9" s="34" t="s">
        <v>36</v>
      </c>
      <c r="B9" s="3">
        <v>1</v>
      </c>
      <c r="C9" s="43" t="s">
        <v>71</v>
      </c>
      <c r="D9" s="35" t="s">
        <v>285</v>
      </c>
    </row>
    <row r="10" spans="1:4" ht="105">
      <c r="A10" s="39" t="s">
        <v>54</v>
      </c>
      <c r="B10" s="40">
        <f>ROUND(AVERAGE(B11:B14),0)</f>
        <v>1</v>
      </c>
      <c r="C10" s="41"/>
      <c r="D10" s="42"/>
    </row>
    <row r="11" spans="1:4" ht="102">
      <c r="A11" s="34" t="s">
        <v>19</v>
      </c>
      <c r="B11" s="3">
        <v>1</v>
      </c>
      <c r="C11" s="43" t="s">
        <v>72</v>
      </c>
      <c r="D11" s="35" t="s">
        <v>286</v>
      </c>
    </row>
    <row r="12" spans="1:4" ht="114.75">
      <c r="A12" s="34" t="s">
        <v>20</v>
      </c>
      <c r="B12" s="3">
        <v>0</v>
      </c>
      <c r="C12" s="43" t="s">
        <v>73</v>
      </c>
      <c r="D12" s="35" t="s">
        <v>287</v>
      </c>
    </row>
    <row r="13" spans="1:4" ht="89.25">
      <c r="A13" s="34" t="s">
        <v>18</v>
      </c>
      <c r="B13" s="3">
        <v>1</v>
      </c>
      <c r="C13" s="43" t="s">
        <v>74</v>
      </c>
      <c r="D13" s="35" t="s">
        <v>276</v>
      </c>
    </row>
    <row r="14" spans="1:4" ht="76.5">
      <c r="A14" s="34" t="s">
        <v>37</v>
      </c>
      <c r="B14" s="3">
        <v>2</v>
      </c>
      <c r="C14" s="43" t="s">
        <v>75</v>
      </c>
      <c r="D14" s="35" t="s">
        <v>272</v>
      </c>
    </row>
    <row r="15" spans="1:4" s="44" customFormat="1" ht="60">
      <c r="A15" s="39" t="s">
        <v>55</v>
      </c>
      <c r="B15" s="40">
        <f>ROUND(AVERAGE(B16:B19),0)</f>
        <v>3</v>
      </c>
      <c r="C15" s="41"/>
      <c r="D15" s="42"/>
    </row>
    <row r="16" spans="1:4" ht="280.5">
      <c r="A16" s="34" t="s">
        <v>43</v>
      </c>
      <c r="B16" s="3">
        <v>4</v>
      </c>
      <c r="C16" s="43" t="s">
        <v>76</v>
      </c>
      <c r="D16" s="35" t="s">
        <v>288</v>
      </c>
    </row>
    <row r="17" spans="1:4" ht="195">
      <c r="A17" s="34" t="s">
        <v>44</v>
      </c>
      <c r="B17" s="3">
        <v>2</v>
      </c>
      <c r="C17" s="43" t="s">
        <v>77</v>
      </c>
      <c r="D17" s="35" t="s">
        <v>289</v>
      </c>
    </row>
    <row r="18" spans="1:4" ht="60">
      <c r="A18" s="34" t="s">
        <v>21</v>
      </c>
      <c r="B18" s="3">
        <v>4</v>
      </c>
      <c r="C18" s="43" t="s">
        <v>78</v>
      </c>
      <c r="D18" s="35" t="s">
        <v>269</v>
      </c>
    </row>
    <row r="19" spans="1:4" ht="105">
      <c r="A19" s="34" t="s">
        <v>22</v>
      </c>
      <c r="B19" s="3">
        <v>1</v>
      </c>
      <c r="C19" s="43" t="s">
        <v>79</v>
      </c>
      <c r="D19" s="35" t="s">
        <v>290</v>
      </c>
    </row>
    <row r="20" spans="1:4" ht="45">
      <c r="A20" s="39" t="s">
        <v>56</v>
      </c>
      <c r="B20" s="40">
        <f>ROUND(AVERAGE(B21:B29),0)</f>
        <v>4</v>
      </c>
      <c r="C20" s="41"/>
      <c r="D20" s="42"/>
    </row>
    <row r="21" spans="1:4" ht="89.25">
      <c r="A21" s="34" t="s">
        <v>45</v>
      </c>
      <c r="B21" s="3">
        <v>5</v>
      </c>
      <c r="C21" s="43" t="s">
        <v>80</v>
      </c>
      <c r="D21" s="35" t="s">
        <v>277</v>
      </c>
    </row>
    <row r="22" spans="1:4" ht="63.75">
      <c r="A22" s="34" t="s">
        <v>23</v>
      </c>
      <c r="B22" s="3">
        <v>5</v>
      </c>
      <c r="C22" s="43" t="s">
        <v>81</v>
      </c>
      <c r="D22" s="5" t="s">
        <v>291</v>
      </c>
    </row>
    <row r="23" spans="1:4" ht="114.75">
      <c r="A23" s="34" t="s">
        <v>24</v>
      </c>
      <c r="B23" s="3">
        <v>5</v>
      </c>
      <c r="C23" s="43" t="s">
        <v>82</v>
      </c>
      <c r="D23" s="35" t="s">
        <v>292</v>
      </c>
    </row>
    <row r="24" spans="1:4" ht="409.5" customHeight="1">
      <c r="A24" s="34" t="s">
        <v>25</v>
      </c>
      <c r="B24" s="3">
        <v>3</v>
      </c>
      <c r="C24" s="43" t="s">
        <v>83</v>
      </c>
      <c r="D24" s="47" t="s">
        <v>293</v>
      </c>
    </row>
    <row r="25" spans="1:4" ht="75">
      <c r="A25" s="34" t="s">
        <v>26</v>
      </c>
      <c r="B25" s="3">
        <v>1</v>
      </c>
      <c r="C25" s="43" t="s">
        <v>84</v>
      </c>
      <c r="D25" s="48" t="s">
        <v>271</v>
      </c>
    </row>
    <row r="26" spans="1:4" ht="51">
      <c r="A26" s="34" t="s">
        <v>46</v>
      </c>
      <c r="B26" s="3">
        <v>4</v>
      </c>
      <c r="C26" s="43" t="s">
        <v>85</v>
      </c>
      <c r="D26" s="5" t="s">
        <v>278</v>
      </c>
    </row>
    <row r="27" spans="1:4" ht="60">
      <c r="A27" s="34" t="s">
        <v>27</v>
      </c>
      <c r="B27" s="3">
        <v>1</v>
      </c>
      <c r="C27" s="43" t="s">
        <v>86</v>
      </c>
      <c r="D27" s="35" t="s">
        <v>279</v>
      </c>
    </row>
    <row r="28" spans="1:4" ht="280.5">
      <c r="A28" s="34" t="s">
        <v>28</v>
      </c>
      <c r="B28" s="3">
        <v>5</v>
      </c>
      <c r="C28" s="43" t="s">
        <v>87</v>
      </c>
      <c r="D28" s="35" t="s">
        <v>281</v>
      </c>
    </row>
    <row r="29" spans="1:4" ht="165.75">
      <c r="A29" s="34" t="s">
        <v>29</v>
      </c>
      <c r="B29" s="3">
        <v>3</v>
      </c>
      <c r="C29" s="43" t="s">
        <v>88</v>
      </c>
      <c r="D29" s="35" t="s">
        <v>294</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60" t="s">
        <v>59</v>
      </c>
      <c r="B1" s="61"/>
      <c r="C1" s="61"/>
      <c r="D1" s="62"/>
    </row>
    <row r="2" spans="1:4">
      <c r="A2" s="30" t="s">
        <v>102</v>
      </c>
      <c r="B2" s="31" t="s">
        <v>0</v>
      </c>
      <c r="C2" s="31" t="s">
        <v>30</v>
      </c>
      <c r="D2" s="32" t="s">
        <v>2</v>
      </c>
    </row>
    <row r="3" spans="1:4" ht="102">
      <c r="A3" s="33" t="s">
        <v>98</v>
      </c>
      <c r="B3" s="34">
        <v>1</v>
      </c>
      <c r="C3" s="3">
        <v>9</v>
      </c>
      <c r="D3" s="35" t="s">
        <v>295</v>
      </c>
    </row>
    <row r="4" spans="1:4" ht="76.5">
      <c r="A4" s="33" t="s">
        <v>61</v>
      </c>
      <c r="B4" s="34">
        <v>3</v>
      </c>
      <c r="C4" s="3">
        <v>10</v>
      </c>
      <c r="D4" s="35" t="s">
        <v>296</v>
      </c>
    </row>
    <row r="5" spans="1:4" ht="102">
      <c r="A5" s="33" t="s">
        <v>99</v>
      </c>
      <c r="B5" s="34">
        <v>1</v>
      </c>
      <c r="C5" s="3">
        <v>11</v>
      </c>
      <c r="D5" s="35" t="s">
        <v>270</v>
      </c>
    </row>
    <row r="6" spans="1:4" ht="153">
      <c r="A6" s="33" t="s">
        <v>100</v>
      </c>
      <c r="B6" s="34">
        <v>4</v>
      </c>
      <c r="C6" s="3">
        <v>12</v>
      </c>
      <c r="D6" s="35" t="s">
        <v>297</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I4" sqref="I4"/>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38</v>
      </c>
      <c r="B1" s="18" t="s">
        <v>32</v>
      </c>
      <c r="C1" s="18"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3" t="s">
        <v>80</v>
      </c>
      <c r="AG1" s="23" t="s">
        <v>81</v>
      </c>
      <c r="AH1" s="23" t="s">
        <v>82</v>
      </c>
      <c r="AI1" s="23" t="s">
        <v>83</v>
      </c>
      <c r="AJ1" s="23" t="s">
        <v>84</v>
      </c>
      <c r="AK1" s="23" t="s">
        <v>85</v>
      </c>
      <c r="AL1" s="23" t="s">
        <v>86</v>
      </c>
      <c r="AM1" s="23" t="s">
        <v>87</v>
      </c>
      <c r="AN1" s="24" t="s">
        <v>88</v>
      </c>
      <c r="AO1" s="25" t="s">
        <v>93</v>
      </c>
      <c r="AP1" s="25" t="s">
        <v>94</v>
      </c>
      <c r="AQ1" s="25" t="s">
        <v>95</v>
      </c>
      <c r="AR1" s="25" t="s">
        <v>96</v>
      </c>
    </row>
    <row r="2" spans="1:44">
      <c r="A2" s="26" t="str">
        <f>Scoring!A5</f>
        <v>National Pollutant Discharge Elimination System—Cooling Water Intake Structures at Existing Facilities and Phase I Facilities</v>
      </c>
      <c r="B2" s="26" t="str">
        <f>Scoring!A7</f>
        <v>2040–AE95</v>
      </c>
      <c r="C2" s="27" t="str">
        <f>Scoring!A3</f>
        <v>Environmental Protection Agency</v>
      </c>
      <c r="D2" s="6">
        <f>Scoring!B9</f>
        <v>40653</v>
      </c>
      <c r="E2" s="6" t="str">
        <f>Scoring!D7</f>
        <v>Yes</v>
      </c>
      <c r="F2">
        <f>G2+H2+J2</f>
        <v>33</v>
      </c>
      <c r="G2">
        <f>SUM(K2:N2)</f>
        <v>13</v>
      </c>
      <c r="H2">
        <f>O2+U2+Z2+AE2</f>
        <v>11</v>
      </c>
      <c r="I2">
        <f>G2+H2</f>
        <v>24</v>
      </c>
      <c r="J2">
        <f>SUM(AO2:AR2)</f>
        <v>9</v>
      </c>
      <c r="K2">
        <f>'Topic 1 - Openness'!B3</f>
        <v>5</v>
      </c>
      <c r="L2">
        <f>'Topic 1 - Openness'!B4</f>
        <v>3</v>
      </c>
      <c r="M2">
        <f>'Topic 1 - Openness'!B5</f>
        <v>3</v>
      </c>
      <c r="N2">
        <f>'Topic 1 - Openness'!B6</f>
        <v>2</v>
      </c>
      <c r="O2">
        <f>'Topic 2 - Analysis'!B4</f>
        <v>3</v>
      </c>
      <c r="P2">
        <f>'Topic 2 - Analysis'!B5</f>
        <v>4</v>
      </c>
      <c r="Q2">
        <f>'Topic 2 - Analysis'!B6</f>
        <v>3</v>
      </c>
      <c r="R2">
        <f>'Topic 2 - Analysis'!B7</f>
        <v>4</v>
      </c>
      <c r="S2">
        <f>'Topic 2 - Analysis'!B8</f>
        <v>1</v>
      </c>
      <c r="T2">
        <f>'Topic 2 - Analysis'!B9</f>
        <v>1</v>
      </c>
      <c r="U2">
        <f>'Topic 2 - Analysis'!B10</f>
        <v>1</v>
      </c>
      <c r="V2">
        <f>'Topic 2 - Analysis'!B11</f>
        <v>1</v>
      </c>
      <c r="W2">
        <f>'Topic 2 - Analysis'!B12</f>
        <v>0</v>
      </c>
      <c r="X2">
        <f>'Topic 2 - Analysis'!B13</f>
        <v>1</v>
      </c>
      <c r="Y2">
        <f>'Topic 2 - Analysis'!B14</f>
        <v>2</v>
      </c>
      <c r="Z2">
        <f>'Topic 2 - Analysis'!B15</f>
        <v>3</v>
      </c>
      <c r="AA2">
        <f>'Topic 2 - Analysis'!B16</f>
        <v>4</v>
      </c>
      <c r="AB2">
        <f>'Topic 2 - Analysis'!B17</f>
        <v>2</v>
      </c>
      <c r="AC2">
        <f>'Topic 2 - Analysis'!B18</f>
        <v>4</v>
      </c>
      <c r="AD2">
        <f>'Topic 2 - Analysis'!B19</f>
        <v>1</v>
      </c>
      <c r="AE2">
        <f>'Topic 2 - Analysis'!B20</f>
        <v>4</v>
      </c>
      <c r="AF2">
        <f>'Topic 2 - Analysis'!B21</f>
        <v>5</v>
      </c>
      <c r="AG2">
        <f>'Topic 2 - Analysis'!B22</f>
        <v>5</v>
      </c>
      <c r="AH2">
        <f>'Topic 2 - Analysis'!B23</f>
        <v>5</v>
      </c>
      <c r="AI2">
        <f>'Topic 2 - Analysis'!B24</f>
        <v>3</v>
      </c>
      <c r="AJ2">
        <f>'Topic 2 - Analysis'!B25</f>
        <v>1</v>
      </c>
      <c r="AK2">
        <f>'Topic 2 - Analysis'!B26</f>
        <v>4</v>
      </c>
      <c r="AL2">
        <f>'Topic 2 - Analysis'!B27</f>
        <v>1</v>
      </c>
      <c r="AM2">
        <f>'Topic 2 - Analysis'!B28</f>
        <v>5</v>
      </c>
      <c r="AN2">
        <f>'Topic 2 - Analysis'!B29</f>
        <v>3</v>
      </c>
      <c r="AO2">
        <f>'Topic 3 - Use'!B3</f>
        <v>1</v>
      </c>
      <c r="AP2">
        <f>'Topic 3 - Use'!B4</f>
        <v>3</v>
      </c>
      <c r="AQ2">
        <f>'Topic 3 - Use'!B5</f>
        <v>1</v>
      </c>
      <c r="AR2">
        <f>'Topic 3 - Use'!B6</f>
        <v>4</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dimension ref="A1:M41"/>
  <sheetViews>
    <sheetView workbookViewId="0">
      <selection activeCell="A13" sqref="A13"/>
    </sheetView>
  </sheetViews>
  <sheetFormatPr defaultRowHeight="12.75"/>
  <cols>
    <col min="1" max="2" width="18.140625" customWidth="1"/>
    <col min="3" max="5" width="23.28515625" customWidth="1"/>
    <col min="8" max="8" width="22.42578125" customWidth="1"/>
  </cols>
  <sheetData>
    <row r="1" spans="1:12">
      <c r="A1" s="29" t="s">
        <v>108</v>
      </c>
      <c r="B1" s="29"/>
      <c r="C1" s="29"/>
      <c r="D1" s="29"/>
      <c r="E1" s="29"/>
      <c r="H1" s="29" t="s">
        <v>163</v>
      </c>
      <c r="I1" s="29"/>
      <c r="J1" s="29"/>
    </row>
    <row r="2" spans="1:12">
      <c r="A2" s="29" t="s">
        <v>109</v>
      </c>
      <c r="B2" s="29" t="s">
        <v>110</v>
      </c>
      <c r="C2" s="29" t="s">
        <v>111</v>
      </c>
      <c r="D2" s="29" t="s">
        <v>112</v>
      </c>
      <c r="E2" s="29" t="s">
        <v>113</v>
      </c>
      <c r="H2" s="29" t="s">
        <v>110</v>
      </c>
      <c r="I2" s="29" t="s">
        <v>164</v>
      </c>
      <c r="J2" s="29"/>
    </row>
    <row r="3" spans="1:12">
      <c r="A3" s="29" t="s">
        <v>114</v>
      </c>
      <c r="B3" s="29" t="s">
        <v>115</v>
      </c>
      <c r="C3" s="29" t="s">
        <v>116</v>
      </c>
      <c r="D3" s="29" t="s">
        <v>117</v>
      </c>
      <c r="E3" s="29" t="s">
        <v>118</v>
      </c>
      <c r="I3" s="29" t="s">
        <v>143</v>
      </c>
      <c r="J3" s="29" t="s">
        <v>144</v>
      </c>
    </row>
    <row r="4" spans="1:12">
      <c r="A4" s="29" t="s">
        <v>119</v>
      </c>
      <c r="B4" s="29" t="s">
        <v>120</v>
      </c>
      <c r="C4" s="29" t="s">
        <v>121</v>
      </c>
      <c r="D4" s="29" t="s">
        <v>122</v>
      </c>
      <c r="E4" s="29"/>
      <c r="H4" s="29" t="s">
        <v>115</v>
      </c>
      <c r="I4" s="29" t="s">
        <v>165</v>
      </c>
      <c r="J4" s="29" t="s">
        <v>166</v>
      </c>
    </row>
    <row r="5" spans="1:12">
      <c r="A5" s="29" t="s">
        <v>123</v>
      </c>
      <c r="B5" s="29" t="s">
        <v>124</v>
      </c>
      <c r="C5" s="29" t="s">
        <v>125</v>
      </c>
      <c r="D5" s="29" t="s">
        <v>126</v>
      </c>
      <c r="E5" s="29"/>
      <c r="H5" s="29" t="s">
        <v>119</v>
      </c>
      <c r="I5" s="29" t="s">
        <v>167</v>
      </c>
      <c r="J5" s="29" t="s">
        <v>168</v>
      </c>
    </row>
    <row r="6" spans="1:12">
      <c r="A6" s="29" t="s">
        <v>127</v>
      </c>
      <c r="B6" s="29" t="s">
        <v>115</v>
      </c>
      <c r="C6" s="29" t="s">
        <v>128</v>
      </c>
      <c r="D6" s="29" t="s">
        <v>129</v>
      </c>
      <c r="E6" s="29" t="s">
        <v>130</v>
      </c>
      <c r="H6" s="29" t="s">
        <v>123</v>
      </c>
      <c r="I6" s="29" t="s">
        <v>169</v>
      </c>
      <c r="J6" s="29" t="s">
        <v>170</v>
      </c>
    </row>
    <row r="7" spans="1:12">
      <c r="A7" s="29" t="s">
        <v>119</v>
      </c>
      <c r="B7" s="29" t="s">
        <v>131</v>
      </c>
      <c r="C7" s="29" t="s">
        <v>132</v>
      </c>
      <c r="D7" s="29" t="s">
        <v>133</v>
      </c>
      <c r="E7" s="29"/>
      <c r="H7" s="29" t="s">
        <v>137</v>
      </c>
      <c r="I7" s="29"/>
      <c r="J7" s="29"/>
    </row>
    <row r="8" spans="1:12">
      <c r="A8" s="29" t="s">
        <v>123</v>
      </c>
      <c r="B8" s="29" t="s">
        <v>134</v>
      </c>
      <c r="C8" s="29" t="s">
        <v>135</v>
      </c>
      <c r="D8" s="29" t="s">
        <v>136</v>
      </c>
      <c r="E8" s="29"/>
      <c r="H8" s="29" t="s">
        <v>171</v>
      </c>
      <c r="I8" s="29"/>
      <c r="J8" s="29"/>
    </row>
    <row r="9" spans="1:12">
      <c r="A9" s="29" t="s">
        <v>137</v>
      </c>
      <c r="B9" s="29"/>
      <c r="C9" s="29"/>
      <c r="D9" s="29"/>
      <c r="E9" s="29"/>
      <c r="H9" s="29" t="s">
        <v>172</v>
      </c>
      <c r="I9" s="29"/>
      <c r="J9" s="29"/>
    </row>
    <row r="10" spans="1:12">
      <c r="A10" s="29" t="s">
        <v>138</v>
      </c>
      <c r="B10" s="29"/>
      <c r="C10" s="29"/>
      <c r="D10" s="29"/>
      <c r="E10" s="29"/>
      <c r="H10" s="29" t="s">
        <v>173</v>
      </c>
      <c r="I10" s="29"/>
      <c r="J10" s="29"/>
    </row>
    <row r="11" spans="1:12">
      <c r="A11" s="29"/>
      <c r="B11" s="29"/>
      <c r="C11" s="29"/>
      <c r="D11" s="29"/>
      <c r="E11" s="29"/>
      <c r="H11" s="29" t="s">
        <v>138</v>
      </c>
      <c r="I11" s="29"/>
      <c r="J11" s="29"/>
    </row>
    <row r="13" spans="1:12">
      <c r="H13" s="29" t="s">
        <v>174</v>
      </c>
      <c r="I13" s="29"/>
      <c r="J13" s="29"/>
      <c r="K13" s="29"/>
      <c r="L13" s="29"/>
    </row>
    <row r="14" spans="1:12">
      <c r="H14" s="29" t="s">
        <v>175</v>
      </c>
      <c r="I14" s="29" t="s">
        <v>176</v>
      </c>
      <c r="J14" s="29" t="s">
        <v>175</v>
      </c>
      <c r="K14" s="29"/>
      <c r="L14" s="29"/>
    </row>
    <row r="15" spans="1:12">
      <c r="A15" s="29" t="s">
        <v>139</v>
      </c>
      <c r="B15" s="29"/>
      <c r="C15" s="29"/>
      <c r="D15" s="29"/>
      <c r="E15" s="29"/>
      <c r="H15" s="29" t="s">
        <v>177</v>
      </c>
      <c r="I15" s="29" t="s">
        <v>178</v>
      </c>
      <c r="J15" s="29" t="s">
        <v>179</v>
      </c>
      <c r="K15" s="29"/>
      <c r="L15" s="29"/>
    </row>
    <row r="16" spans="1:12">
      <c r="A16" s="29" t="s">
        <v>140</v>
      </c>
      <c r="B16" s="29" t="s">
        <v>141</v>
      </c>
      <c r="D16" s="29" t="s">
        <v>142</v>
      </c>
      <c r="E16" s="29"/>
      <c r="I16" s="29" t="s">
        <v>143</v>
      </c>
      <c r="J16" s="29" t="s">
        <v>144</v>
      </c>
      <c r="K16" s="29" t="s">
        <v>143</v>
      </c>
      <c r="L16" s="29" t="s">
        <v>144</v>
      </c>
    </row>
    <row r="17" spans="1:13">
      <c r="B17" s="29" t="s">
        <v>143</v>
      </c>
      <c r="C17" s="29" t="s">
        <v>144</v>
      </c>
      <c r="D17" s="29" t="s">
        <v>143</v>
      </c>
      <c r="E17" s="29" t="s">
        <v>144</v>
      </c>
      <c r="H17" s="29" t="s">
        <v>180</v>
      </c>
      <c r="I17" s="29" t="s">
        <v>181</v>
      </c>
      <c r="J17" s="29" t="s">
        <v>182</v>
      </c>
      <c r="K17" s="29" t="s">
        <v>183</v>
      </c>
      <c r="L17" s="29" t="s">
        <v>184</v>
      </c>
    </row>
    <row r="18" spans="1:13">
      <c r="A18" s="29" t="s">
        <v>145</v>
      </c>
      <c r="B18" s="29" t="s">
        <v>146</v>
      </c>
      <c r="C18" s="29" t="s">
        <v>147</v>
      </c>
      <c r="D18" s="29" t="s">
        <v>146</v>
      </c>
      <c r="E18" s="29" t="s">
        <v>147</v>
      </c>
      <c r="H18" s="29" t="s">
        <v>185</v>
      </c>
      <c r="I18" s="29"/>
      <c r="J18" s="29"/>
      <c r="K18" s="29"/>
      <c r="L18" s="29"/>
    </row>
    <row r="19" spans="1:13">
      <c r="A19" s="29" t="s">
        <v>148</v>
      </c>
      <c r="B19" s="29" t="s">
        <v>149</v>
      </c>
      <c r="C19" s="29" t="s">
        <v>150</v>
      </c>
      <c r="D19" s="29" t="s">
        <v>151</v>
      </c>
      <c r="E19" s="29" t="s">
        <v>152</v>
      </c>
      <c r="H19" s="29" t="s">
        <v>186</v>
      </c>
      <c r="I19" s="29"/>
      <c r="J19" s="29"/>
      <c r="K19" s="29"/>
      <c r="L19" s="29"/>
    </row>
    <row r="20" spans="1:13">
      <c r="A20" s="29" t="s">
        <v>153</v>
      </c>
      <c r="B20" s="29" t="s">
        <v>154</v>
      </c>
      <c r="C20" s="29" t="s">
        <v>155</v>
      </c>
      <c r="D20" s="29" t="s">
        <v>156</v>
      </c>
      <c r="E20" s="29" t="s">
        <v>157</v>
      </c>
      <c r="H20" s="29" t="s">
        <v>187</v>
      </c>
      <c r="I20" s="29"/>
      <c r="J20" s="29"/>
      <c r="K20" s="29"/>
      <c r="L20" s="29"/>
    </row>
    <row r="21" spans="1:13">
      <c r="A21" s="29" t="s">
        <v>158</v>
      </c>
      <c r="B21" s="29"/>
      <c r="C21" s="29"/>
      <c r="D21" s="29"/>
      <c r="E21" s="29"/>
      <c r="H21" s="29" t="s">
        <v>188</v>
      </c>
      <c r="I21" s="29"/>
      <c r="J21" s="29"/>
      <c r="K21" s="29"/>
      <c r="L21" s="29"/>
    </row>
    <row r="22" spans="1:13">
      <c r="A22" s="29" t="s">
        <v>159</v>
      </c>
      <c r="B22" s="29"/>
      <c r="C22" s="29"/>
      <c r="D22" s="29"/>
      <c r="E22" s="29"/>
      <c r="H22" s="29" t="s">
        <v>189</v>
      </c>
      <c r="I22" s="29"/>
      <c r="J22" s="29"/>
      <c r="K22" s="29"/>
      <c r="L22" s="29"/>
    </row>
    <row r="23" spans="1:13">
      <c r="A23" s="29" t="s">
        <v>160</v>
      </c>
      <c r="B23" s="29"/>
      <c r="C23" s="29"/>
      <c r="D23" s="29"/>
      <c r="E23" s="29"/>
      <c r="H23" s="29" t="s">
        <v>138</v>
      </c>
      <c r="I23" s="29"/>
      <c r="J23" s="29"/>
      <c r="K23" s="29"/>
      <c r="L23" s="29"/>
    </row>
    <row r="24" spans="1:13">
      <c r="A24" s="29" t="s">
        <v>161</v>
      </c>
      <c r="B24" s="29"/>
      <c r="C24" s="29"/>
      <c r="D24" s="29"/>
      <c r="E24" s="29"/>
    </row>
    <row r="25" spans="1:13">
      <c r="A25" s="29" t="s">
        <v>162</v>
      </c>
      <c r="B25" s="29"/>
      <c r="C25" s="29"/>
      <c r="D25" s="29"/>
      <c r="E25" s="29"/>
    </row>
    <row r="27" spans="1:13">
      <c r="A27" s="29" t="s">
        <v>190</v>
      </c>
      <c r="B27" s="29"/>
      <c r="C27" s="29"/>
      <c r="D27" s="29"/>
      <c r="E27" s="29"/>
      <c r="H27" s="44" t="s">
        <v>210</v>
      </c>
      <c r="I27" s="29"/>
      <c r="J27" s="29"/>
      <c r="K27" s="29"/>
      <c r="L27" s="29"/>
      <c r="M27" s="29"/>
    </row>
    <row r="28" spans="1:13">
      <c r="A28" s="29" t="s">
        <v>175</v>
      </c>
      <c r="B28" s="29" t="s">
        <v>176</v>
      </c>
      <c r="C28" s="29" t="s">
        <v>175</v>
      </c>
      <c r="D28" s="29"/>
      <c r="E28" s="29"/>
      <c r="H28" s="29" t="s">
        <v>211</v>
      </c>
      <c r="I28" s="29" t="s">
        <v>212</v>
      </c>
      <c r="J28" s="29"/>
      <c r="K28" s="29"/>
      <c r="L28" s="29"/>
      <c r="M28" s="29"/>
    </row>
    <row r="29" spans="1:13">
      <c r="A29" s="29" t="s">
        <v>177</v>
      </c>
      <c r="B29" s="29" t="s">
        <v>178</v>
      </c>
      <c r="D29" s="29" t="s">
        <v>179</v>
      </c>
      <c r="E29" s="29"/>
      <c r="H29" s="29" t="s">
        <v>213</v>
      </c>
      <c r="I29" s="29" t="s">
        <v>214</v>
      </c>
      <c r="J29" s="29" t="s">
        <v>215</v>
      </c>
      <c r="K29" s="29" t="s">
        <v>216</v>
      </c>
      <c r="L29" s="29" t="s">
        <v>217</v>
      </c>
      <c r="M29" s="29"/>
    </row>
    <row r="30" spans="1:13">
      <c r="B30" s="29" t="s">
        <v>143</v>
      </c>
      <c r="C30" s="29" t="s">
        <v>144</v>
      </c>
      <c r="D30" s="29" t="s">
        <v>143</v>
      </c>
      <c r="E30" s="29" t="s">
        <v>144</v>
      </c>
      <c r="H30" s="29" t="s">
        <v>218</v>
      </c>
      <c r="I30" s="29"/>
      <c r="J30" s="29"/>
      <c r="K30" s="29"/>
      <c r="L30" s="29"/>
      <c r="M30" s="29"/>
    </row>
    <row r="31" spans="1:13">
      <c r="A31" s="29" t="s">
        <v>145</v>
      </c>
      <c r="B31" s="29" t="s">
        <v>191</v>
      </c>
      <c r="C31" s="29" t="s">
        <v>192</v>
      </c>
      <c r="D31" s="29" t="s">
        <v>193</v>
      </c>
      <c r="E31" s="29" t="s">
        <v>194</v>
      </c>
      <c r="H31" s="29" t="s">
        <v>219</v>
      </c>
      <c r="I31" s="29" t="s">
        <v>220</v>
      </c>
      <c r="J31" s="29" t="s">
        <v>221</v>
      </c>
      <c r="K31" s="29" t="s">
        <v>222</v>
      </c>
      <c r="L31" s="29" t="s">
        <v>223</v>
      </c>
      <c r="M31" s="29" t="s">
        <v>224</v>
      </c>
    </row>
    <row r="32" spans="1:13">
      <c r="A32" s="29" t="s">
        <v>148</v>
      </c>
      <c r="B32" s="29" t="s">
        <v>195</v>
      </c>
      <c r="C32" s="29" t="s">
        <v>196</v>
      </c>
      <c r="D32" s="29" t="s">
        <v>197</v>
      </c>
      <c r="E32" s="29" t="s">
        <v>198</v>
      </c>
      <c r="H32" s="29" t="s">
        <v>225</v>
      </c>
      <c r="I32" s="29" t="s">
        <v>226</v>
      </c>
      <c r="J32" s="29" t="s">
        <v>227</v>
      </c>
      <c r="K32" s="29" t="s">
        <v>228</v>
      </c>
      <c r="L32" s="29" t="s">
        <v>229</v>
      </c>
      <c r="M32" s="29" t="s">
        <v>230</v>
      </c>
    </row>
    <row r="33" spans="1:13">
      <c r="A33" s="29" t="s">
        <v>153</v>
      </c>
      <c r="B33" s="29" t="s">
        <v>199</v>
      </c>
      <c r="C33" s="29" t="s">
        <v>200</v>
      </c>
      <c r="D33" s="29" t="s">
        <v>201</v>
      </c>
      <c r="E33" s="29" t="s">
        <v>202</v>
      </c>
      <c r="H33" s="29" t="s">
        <v>231</v>
      </c>
      <c r="I33" s="29" t="s">
        <v>232</v>
      </c>
      <c r="J33" s="29" t="s">
        <v>233</v>
      </c>
      <c r="K33" s="29" t="s">
        <v>234</v>
      </c>
      <c r="L33" s="29" t="s">
        <v>235</v>
      </c>
      <c r="M33" s="29" t="s">
        <v>236</v>
      </c>
    </row>
    <row r="34" spans="1:13">
      <c r="A34" s="29" t="s">
        <v>185</v>
      </c>
      <c r="B34" s="29"/>
      <c r="C34" s="29"/>
      <c r="D34" s="29"/>
      <c r="E34" s="29"/>
      <c r="H34" s="29" t="s">
        <v>237</v>
      </c>
      <c r="I34" s="29" t="s">
        <v>238</v>
      </c>
      <c r="J34" s="29" t="s">
        <v>239</v>
      </c>
      <c r="K34" s="29" t="s">
        <v>240</v>
      </c>
      <c r="L34" s="29" t="s">
        <v>235</v>
      </c>
      <c r="M34" s="29" t="s">
        <v>241</v>
      </c>
    </row>
    <row r="35" spans="1:13">
      <c r="A35" s="29" t="s">
        <v>186</v>
      </c>
      <c r="B35" s="29"/>
      <c r="C35" s="29"/>
      <c r="D35" s="29"/>
      <c r="E35" s="29"/>
      <c r="H35" s="29" t="s">
        <v>242</v>
      </c>
      <c r="I35" s="29" t="s">
        <v>243</v>
      </c>
      <c r="J35" s="29" t="s">
        <v>227</v>
      </c>
      <c r="K35" s="29" t="s">
        <v>228</v>
      </c>
      <c r="L35" s="29" t="s">
        <v>244</v>
      </c>
      <c r="M35" s="29" t="s">
        <v>245</v>
      </c>
    </row>
    <row r="36" spans="1:13">
      <c r="A36" s="29" t="s">
        <v>203</v>
      </c>
      <c r="B36" s="29"/>
      <c r="C36" s="29"/>
      <c r="D36" s="29"/>
      <c r="E36" s="29"/>
      <c r="H36" s="29" t="s">
        <v>246</v>
      </c>
      <c r="I36" s="29"/>
      <c r="J36" s="29"/>
      <c r="K36" s="29"/>
      <c r="L36" s="29"/>
      <c r="M36" s="29"/>
    </row>
    <row r="37" spans="1:13">
      <c r="A37" s="29" t="s">
        <v>138</v>
      </c>
      <c r="B37" s="29"/>
      <c r="C37" s="29"/>
      <c r="D37" s="29"/>
      <c r="E37" s="29"/>
      <c r="H37" s="29" t="s">
        <v>219</v>
      </c>
      <c r="I37" s="29" t="s">
        <v>247</v>
      </c>
      <c r="J37" s="29" t="s">
        <v>248</v>
      </c>
      <c r="K37" s="29" t="s">
        <v>249</v>
      </c>
      <c r="L37" s="29" t="s">
        <v>223</v>
      </c>
      <c r="M37" s="29" t="s">
        <v>250</v>
      </c>
    </row>
    <row r="38" spans="1:13">
      <c r="H38" s="29" t="s">
        <v>225</v>
      </c>
      <c r="I38" s="29" t="s">
        <v>251</v>
      </c>
      <c r="J38" s="29" t="s">
        <v>252</v>
      </c>
      <c r="K38" s="29" t="s">
        <v>253</v>
      </c>
      <c r="L38" s="29" t="s">
        <v>254</v>
      </c>
      <c r="M38" s="29" t="s">
        <v>255</v>
      </c>
    </row>
    <row r="39" spans="1:13">
      <c r="H39" s="29" t="s">
        <v>231</v>
      </c>
      <c r="I39" s="29" t="s">
        <v>256</v>
      </c>
      <c r="J39" s="29" t="s">
        <v>257</v>
      </c>
      <c r="K39" s="29" t="s">
        <v>258</v>
      </c>
      <c r="L39" s="29" t="s">
        <v>259</v>
      </c>
      <c r="M39" s="29" t="s">
        <v>260</v>
      </c>
    </row>
    <row r="40" spans="1:13">
      <c r="H40" s="29" t="s">
        <v>237</v>
      </c>
      <c r="I40" s="29" t="s">
        <v>261</v>
      </c>
      <c r="J40" s="29" t="s">
        <v>262</v>
      </c>
      <c r="K40" s="29" t="s">
        <v>263</v>
      </c>
      <c r="L40" s="29" t="s">
        <v>264</v>
      </c>
      <c r="M40" s="29" t="s">
        <v>265</v>
      </c>
    </row>
    <row r="41" spans="1:13">
      <c r="H41" s="29" t="s">
        <v>242</v>
      </c>
      <c r="I41" s="29" t="s">
        <v>266</v>
      </c>
      <c r="J41" s="29" t="s">
        <v>252</v>
      </c>
      <c r="K41" s="29" t="s">
        <v>253</v>
      </c>
      <c r="L41" s="29" t="s">
        <v>267</v>
      </c>
      <c r="M41" s="29" t="s">
        <v>268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Scoring</vt:lpstr>
      <vt:lpstr>Topic 1 - Openness</vt:lpstr>
      <vt:lpstr>Topic 2 - Analysis</vt:lpstr>
      <vt:lpstr>Topic 3 - Use</vt:lpstr>
      <vt:lpstr>Scoring Summary</vt:lpstr>
      <vt:lpstr>Costs and Benefits</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askinner</cp:lastModifiedBy>
  <cp:lastPrinted>2008-12-10T23:31:32Z</cp:lastPrinted>
  <dcterms:created xsi:type="dcterms:W3CDTF">2008-12-10T20:39:38Z</dcterms:created>
  <dcterms:modified xsi:type="dcterms:W3CDTF">2012-06-07T21:03:55Z</dcterms:modified>
</cp:coreProperties>
</file>