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76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<sst xmlns="http://schemas.openxmlformats.org/spreadsheetml/2006/main" count="11" uniqueCount="11">
  <si>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Calendar Year</t>
  </si>
  <si>
    <t>OASDI cost as % of GDP</t>
  </si>
  <si>
    <t>OASDI non-interest income as % of GDP</t>
  </si>
  <si>
    <t>Surplus/Deficit</t>
  </si>
  <si>
    <t>Calendar year</t>
  </si>
  <si>
    <t>OASDI income rate</t>
  </si>
  <si>
    <t>OASDI cost rate</t>
  </si>
  <si>
    <t>HI income rate</t>
  </si>
  <si>
    <t>HI cost rate</t>
  </si>
  <si>
    <t>GDP Estimates from CBO</t>
  </si>
  <si>
    <t>http://www.cbo.gov/publication/43910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</si>
</sst>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22"/>
      <color indexed="8"/>
      <name val="Arial"/>
      <family val="0"/>
    </font>
    <font>
      <sz val="11"/>
      <color indexed="8"/>
      <name val="Arial"/>
      <family val="0"/>
    </font>
    <font>
      <sz val="14"/>
      <color indexed="23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right" vertical="center" wrapText="1"/>
    </xf>
    <xf numFmtId="10" fontId="44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0" fontId="44" fillId="0" borderId="12" xfId="0" applyNumberFormat="1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2" fillId="34" borderId="0" xfId="0" applyFont="1" applyFill="1" applyAlignment="1">
      <alignment horizontal="left"/>
    </xf>
    <xf numFmtId="16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164" fontId="2" fillId="34" borderId="13" xfId="0" applyNumberFormat="1" applyFont="1" applyFill="1" applyBorder="1" applyAlignment="1">
      <alignment horizontal="center" vertical="center"/>
    </xf>
    <xf numFmtId="168" fontId="44" fillId="0" borderId="12" xfId="42" applyNumberFormat="1" applyFont="1" applyBorder="1" applyAlignment="1">
      <alignment vertical="center" wrapText="1"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36" fillId="0" borderId="0" xfId="52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875"/>
          <c:w val="0.909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</a:ln>
            </c:spPr>
          </c:dPt>
          <c:cat>
            <c:numRef>
              <c:f>Sheet1!$C$24:$C$124</c:f>
              <c:numCach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Sheet1!$F$24:$F$124</c:f>
              <c:numCache>
                <c:ptCount val="101"/>
                <c:pt idx="0">
                  <c:v>0.007800000000000001</c:v>
                </c:pt>
                <c:pt idx="1">
                  <c:v>0.005600000000000001</c:v>
                </c:pt>
                <c:pt idx="2">
                  <c:v>0.0040000000000000036</c:v>
                </c:pt>
                <c:pt idx="3">
                  <c:v>0.0029</c:v>
                </c:pt>
                <c:pt idx="4">
                  <c:v>0.003799999999999998</c:v>
                </c:pt>
                <c:pt idx="5">
                  <c:v>0.0034000000000000002</c:v>
                </c:pt>
                <c:pt idx="6">
                  <c:v>0.0040999999999999995</c:v>
                </c:pt>
                <c:pt idx="7">
                  <c:v>0.005400000000000002</c:v>
                </c:pt>
                <c:pt idx="8">
                  <c:v>0.006500000000000006</c:v>
                </c:pt>
                <c:pt idx="9">
                  <c:v>0.008399999999999998</c:v>
                </c:pt>
                <c:pt idx="10">
                  <c:v>0.008899999999999998</c:v>
                </c:pt>
                <c:pt idx="11">
                  <c:v>0.0087</c:v>
                </c:pt>
                <c:pt idx="12">
                  <c:v>0.008</c:v>
                </c:pt>
                <c:pt idx="13">
                  <c:v>0.006100000000000001</c:v>
                </c:pt>
                <c:pt idx="14">
                  <c:v>0.005700000000000004</c:v>
                </c:pt>
                <c:pt idx="15">
                  <c:v>0.006099999999999994</c:v>
                </c:pt>
                <c:pt idx="16">
                  <c:v>0.006499999999999999</c:v>
                </c:pt>
                <c:pt idx="17">
                  <c:v>0.005699999999999997</c:v>
                </c:pt>
                <c:pt idx="18">
                  <c:v>0.004499999999999997</c:v>
                </c:pt>
                <c:pt idx="19">
                  <c:v>0.0001999999999999988</c:v>
                </c:pt>
                <c:pt idx="20">
                  <c:v>-0.0033000000000000043</c:v>
                </c:pt>
                <c:pt idx="21">
                  <c:v>-0.0031000000000000055</c:v>
                </c:pt>
                <c:pt idx="22">
                  <c:v>-0.0034000000000000002</c:v>
                </c:pt>
                <c:pt idx="23">
                  <c:v>-0.003999999999999997</c:v>
                </c:pt>
                <c:pt idx="24">
                  <c:v>-0.003799999999999998</c:v>
                </c:pt>
                <c:pt idx="25">
                  <c:v>-0.003699999999999995</c:v>
                </c:pt>
                <c:pt idx="26">
                  <c:v>-0.003499999999999996</c:v>
                </c:pt>
                <c:pt idx="27">
                  <c:v>-0.0033000000000000043</c:v>
                </c:pt>
                <c:pt idx="28">
                  <c:v>-0.0034000000000000002</c:v>
                </c:pt>
                <c:pt idx="29">
                  <c:v>-0.0040999999999999995</c:v>
                </c:pt>
                <c:pt idx="30">
                  <c:v>-0.004900000000000002</c:v>
                </c:pt>
                <c:pt idx="31">
                  <c:v>-0.0058</c:v>
                </c:pt>
                <c:pt idx="32">
                  <c:v>-0.006899999999999996</c:v>
                </c:pt>
                <c:pt idx="33">
                  <c:v>-0.008</c:v>
                </c:pt>
                <c:pt idx="34">
                  <c:v>-0.009100000000000004</c:v>
                </c:pt>
                <c:pt idx="35">
                  <c:v>-0.010000000000000002</c:v>
                </c:pt>
                <c:pt idx="36">
                  <c:v>-0.010999999999999996</c:v>
                </c:pt>
                <c:pt idx="37">
                  <c:v>-0.011799999999999998</c:v>
                </c:pt>
                <c:pt idx="38">
                  <c:v>-0.012499999999999997</c:v>
                </c:pt>
                <c:pt idx="39">
                  <c:v>-0.0133</c:v>
                </c:pt>
                <c:pt idx="40">
                  <c:v>-0.0138</c:v>
                </c:pt>
                <c:pt idx="41">
                  <c:v>-0.014199999999999997</c:v>
                </c:pt>
                <c:pt idx="42">
                  <c:v>-0.014600000000000009</c:v>
                </c:pt>
                <c:pt idx="43">
                  <c:v>-0.0148</c:v>
                </c:pt>
                <c:pt idx="44">
                  <c:v>-0.015100000000000002</c:v>
                </c:pt>
                <c:pt idx="45">
                  <c:v>-0.015100000000000002</c:v>
                </c:pt>
                <c:pt idx="46">
                  <c:v>-0.015100000000000002</c:v>
                </c:pt>
                <c:pt idx="47">
                  <c:v>-0.015100000000000002</c:v>
                </c:pt>
                <c:pt idx="48">
                  <c:v>-0.015</c:v>
                </c:pt>
                <c:pt idx="49">
                  <c:v>-0.014999999999999993</c:v>
                </c:pt>
                <c:pt idx="50">
                  <c:v>-0.0148</c:v>
                </c:pt>
                <c:pt idx="51">
                  <c:v>-0.014599999999999995</c:v>
                </c:pt>
                <c:pt idx="52">
                  <c:v>-0.014500000000000006</c:v>
                </c:pt>
                <c:pt idx="53">
                  <c:v>-0.0143</c:v>
                </c:pt>
                <c:pt idx="54">
                  <c:v>-0.014199999999999997</c:v>
                </c:pt>
                <c:pt idx="55">
                  <c:v>-0.014200000000000004</c:v>
                </c:pt>
                <c:pt idx="56">
                  <c:v>-0.013999999999999999</c:v>
                </c:pt>
                <c:pt idx="57">
                  <c:v>-0.013899999999999996</c:v>
                </c:pt>
                <c:pt idx="58">
                  <c:v>-0.0138</c:v>
                </c:pt>
                <c:pt idx="59">
                  <c:v>-0.0138</c:v>
                </c:pt>
                <c:pt idx="60">
                  <c:v>-0.013599999999999994</c:v>
                </c:pt>
                <c:pt idx="61">
                  <c:v>-0.013600000000000001</c:v>
                </c:pt>
                <c:pt idx="62">
                  <c:v>-0.013499999999999998</c:v>
                </c:pt>
                <c:pt idx="63">
                  <c:v>-0.013500000000000005</c:v>
                </c:pt>
                <c:pt idx="64">
                  <c:v>-0.013600000000000001</c:v>
                </c:pt>
                <c:pt idx="65">
                  <c:v>-0.013499999999999998</c:v>
                </c:pt>
                <c:pt idx="66">
                  <c:v>-0.013600000000000001</c:v>
                </c:pt>
                <c:pt idx="67">
                  <c:v>-0.013699999999999997</c:v>
                </c:pt>
                <c:pt idx="68">
                  <c:v>-0.013599999999999994</c:v>
                </c:pt>
                <c:pt idx="69">
                  <c:v>-0.013699999999999997</c:v>
                </c:pt>
                <c:pt idx="70">
                  <c:v>-0.013700000000000004</c:v>
                </c:pt>
                <c:pt idx="71">
                  <c:v>-0.013700000000000004</c:v>
                </c:pt>
                <c:pt idx="72">
                  <c:v>-0.013699999999999997</c:v>
                </c:pt>
                <c:pt idx="73">
                  <c:v>-0.013699999999999997</c:v>
                </c:pt>
                <c:pt idx="74">
                  <c:v>-0.013700000000000004</c:v>
                </c:pt>
                <c:pt idx="75">
                  <c:v>-0.0138</c:v>
                </c:pt>
                <c:pt idx="76">
                  <c:v>-0.013699999999999997</c:v>
                </c:pt>
                <c:pt idx="77">
                  <c:v>-0.0138</c:v>
                </c:pt>
                <c:pt idx="78">
                  <c:v>-0.013900000000000003</c:v>
                </c:pt>
                <c:pt idx="79">
                  <c:v>-0.013900000000000003</c:v>
                </c:pt>
                <c:pt idx="80">
                  <c:v>-0.014100000000000001</c:v>
                </c:pt>
                <c:pt idx="81">
                  <c:v>-0.014100000000000001</c:v>
                </c:pt>
                <c:pt idx="82">
                  <c:v>-0.014200000000000004</c:v>
                </c:pt>
                <c:pt idx="83">
                  <c:v>-0.014200000000000004</c:v>
                </c:pt>
                <c:pt idx="84">
                  <c:v>-0.0143</c:v>
                </c:pt>
                <c:pt idx="85">
                  <c:v>-0.0143</c:v>
                </c:pt>
                <c:pt idx="86">
                  <c:v>-0.014400000000000003</c:v>
                </c:pt>
                <c:pt idx="87">
                  <c:v>-0.014599999999999995</c:v>
                </c:pt>
                <c:pt idx="88">
                  <c:v>-0.014599999999999995</c:v>
                </c:pt>
                <c:pt idx="89">
                  <c:v>-0.014599999999999995</c:v>
                </c:pt>
                <c:pt idx="90">
                  <c:v>-0.0148</c:v>
                </c:pt>
                <c:pt idx="91">
                  <c:v>-0.0148</c:v>
                </c:pt>
                <c:pt idx="92">
                  <c:v>-0.015</c:v>
                </c:pt>
                <c:pt idx="93">
                  <c:v>-0.015100000000000002</c:v>
                </c:pt>
                <c:pt idx="94">
                  <c:v>-0.015100000000000002</c:v>
                </c:pt>
                <c:pt idx="95">
                  <c:v>-0.015300000000000001</c:v>
                </c:pt>
                <c:pt idx="96">
                  <c:v>-0.015399999999999997</c:v>
                </c:pt>
                <c:pt idx="97">
                  <c:v>-0.0155</c:v>
                </c:pt>
                <c:pt idx="98">
                  <c:v>-0.0157</c:v>
                </c:pt>
                <c:pt idx="99">
                  <c:v>-0.0157</c:v>
                </c:pt>
                <c:pt idx="100">
                  <c:v>-0.0158</c:v>
                </c:pt>
              </c:numCache>
            </c:numRef>
          </c:val>
        </c:ser>
        <c:gapWidth val="60"/>
        <c:axId val="66004887"/>
        <c:axId val="57173072"/>
      </c:barChart>
      <c:catAx>
        <c:axId val="66004887"/>
        <c:scaling>
          <c:orientation val="minMax"/>
        </c:scaling>
        <c:axPos val="b"/>
        <c:delete val="1"/>
        <c:majorTickMark val="out"/>
        <c:minorTickMark val="none"/>
        <c:tickLblPos val="nextTo"/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 of GDP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0.4365</cdr:y>
    </cdr:from>
    <cdr:to>
      <cdr:x>0.983</cdr:x>
      <cdr:y>0.4365</cdr:y>
    </cdr:to>
    <cdr:sp>
      <cdr:nvSpPr>
        <cdr:cNvPr id="1" name="Straight Connector 2"/>
        <cdr:cNvSpPr>
          <a:spLocks/>
        </cdr:cNvSpPr>
      </cdr:nvSpPr>
      <cdr:spPr>
        <a:xfrm>
          <a:off x="1228725" y="2781300"/>
          <a:ext cx="7372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</cdr:x>
      <cdr:y>0.84575</cdr:y>
    </cdr:from>
    <cdr:to>
      <cdr:x>0.23575</cdr:x>
      <cdr:y>0.9905</cdr:y>
    </cdr:to>
    <cdr:sp>
      <cdr:nvSpPr>
        <cdr:cNvPr id="2" name="TextBox 3"/>
        <cdr:cNvSpPr txBox="1">
          <a:spLocks noChangeArrowheads="1"/>
        </cdr:cNvSpPr>
      </cdr:nvSpPr>
      <cdr:spPr>
        <a:xfrm>
          <a:off x="1133475" y="53911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1990    2000    2010    2020    2030    2040    2050    2060    2070    2080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2090</a:t>
          </a:r>
        </a:p>
      </cdr:txBody>
    </cdr:sp>
  </cdr:relSizeAnchor>
  <cdr:relSizeAnchor xmlns:cdr="http://schemas.openxmlformats.org/drawingml/2006/chartDrawing">
    <cdr:from>
      <cdr:x>0.4675</cdr:x>
      <cdr:y>0.01</cdr:y>
    </cdr:from>
    <cdr:to>
      <cdr:x>0.57325</cdr:x>
      <cdr:y>0.154</cdr:y>
    </cdr:to>
    <cdr:sp>
      <cdr:nvSpPr>
        <cdr:cNvPr id="3" name="TextBox 10"/>
        <cdr:cNvSpPr txBox="1">
          <a:spLocks noChangeArrowheads="1"/>
        </cdr:cNvSpPr>
      </cdr:nvSpPr>
      <cdr:spPr>
        <a:xfrm>
          <a:off x="4086225" y="57150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 Security Cash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Flows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Surplus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Deficit</a:t>
          </a:r>
        </a:p>
      </cdr:txBody>
    </cdr:sp>
  </cdr:relSizeAnchor>
  <cdr:relSizeAnchor xmlns:cdr="http://schemas.openxmlformats.org/drawingml/2006/chartDrawing">
    <cdr:from>
      <cdr:x>0.88175</cdr:x>
      <cdr:y>0.89425</cdr:y>
    </cdr:from>
    <cdr:to>
      <cdr:x>0.98625</cdr:x>
      <cdr:y>0.9895</cdr:y>
    </cdr:to>
    <cdr:sp>
      <cdr:nvSpPr>
        <cdr:cNvPr id="4" name="TextBox 11"/>
        <cdr:cNvSpPr txBox="1">
          <a:spLocks noChangeArrowheads="1"/>
        </cdr:cNvSpPr>
      </cdr:nvSpPr>
      <cdr:spPr>
        <a:xfrm>
          <a:off x="7715250" y="5705475"/>
          <a:ext cx="9144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Social Security Administration.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represent deficits, excluding interest income.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0.32725</cdr:x>
      <cdr:y>0.13525</cdr:y>
    </cdr:from>
    <cdr:to>
      <cdr:x>0.32725</cdr:x>
      <cdr:y>0.8345</cdr:y>
    </cdr:to>
    <cdr:sp>
      <cdr:nvSpPr>
        <cdr:cNvPr id="5" name="Straight Connector 12"/>
        <cdr:cNvSpPr>
          <a:spLocks/>
        </cdr:cNvSpPr>
      </cdr:nvSpPr>
      <cdr:spPr>
        <a:xfrm>
          <a:off x="2857500" y="857250"/>
          <a:ext cx="0" cy="4457700"/>
        </a:xfrm>
        <a:prstGeom prst="line">
          <a:avLst/>
        </a:prstGeom>
        <a:noFill/>
        <a:ln w="15875" cmpd="sng">
          <a:solidFill>
            <a:srgbClr val="7F7F7F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0.7765</cdr:y>
    </cdr:from>
    <cdr:to>
      <cdr:x>0.3445</cdr:x>
      <cdr:y>0.922</cdr:y>
    </cdr:to>
    <cdr:sp>
      <cdr:nvSpPr>
        <cdr:cNvPr id="6" name="TextBox 13"/>
        <cdr:cNvSpPr txBox="1">
          <a:spLocks noChangeArrowheads="1"/>
        </cdr:cNvSpPr>
      </cdr:nvSpPr>
      <cdr:spPr>
        <a:xfrm>
          <a:off x="2085975" y="49530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0.34125</cdr:x>
      <cdr:y>0.77425</cdr:y>
    </cdr:from>
    <cdr:to>
      <cdr:x>0.446</cdr:x>
      <cdr:y>0.91975</cdr:y>
    </cdr:to>
    <cdr:sp>
      <cdr:nvSpPr>
        <cdr:cNvPr id="7" name="TextBox 14"/>
        <cdr:cNvSpPr txBox="1">
          <a:spLocks noChangeArrowheads="1"/>
        </cdr:cNvSpPr>
      </cdr:nvSpPr>
      <cdr:spPr>
        <a:xfrm>
          <a:off x="2981325" y="493395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Projected</a:t>
          </a:r>
        </a:p>
      </cdr:txBody>
    </cdr:sp>
  </cdr:relSizeAnchor>
  <cdr:relSizeAnchor xmlns:cdr="http://schemas.openxmlformats.org/drawingml/2006/chartDrawing">
    <cdr:from>
      <cdr:x>0.42875</cdr:x>
      <cdr:y>0.26375</cdr:y>
    </cdr:from>
    <cdr:to>
      <cdr:x>0.58225</cdr:x>
      <cdr:y>0.3715</cdr:y>
    </cdr:to>
    <cdr:sp>
      <cdr:nvSpPr>
        <cdr:cNvPr id="8" name="TextBox 15"/>
        <cdr:cNvSpPr txBox="1">
          <a:spLocks noChangeArrowheads="1"/>
        </cdr:cNvSpPr>
      </cdr:nvSpPr>
      <cdr:spPr>
        <a:xfrm>
          <a:off x="3752850" y="1676400"/>
          <a:ext cx="1343025" cy="685800"/>
        </a:xfrm>
        <a:prstGeom prst="rect">
          <a:avLst/>
        </a:prstGeom>
        <a:noFill/>
        <a:ln w="15875" cmpd="sng">
          <a:solidFill>
            <a:srgbClr val="7F7F7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2033: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Trust Fund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Insolvent</a:t>
          </a:r>
        </a:p>
      </cdr:txBody>
    </cdr:sp>
  </cdr:relSizeAnchor>
  <cdr:relSizeAnchor xmlns:cdr="http://schemas.openxmlformats.org/drawingml/2006/chartDrawing">
    <cdr:from>
      <cdr:x>0.503</cdr:x>
      <cdr:y>0.375</cdr:y>
    </cdr:from>
    <cdr:to>
      <cdr:x>0.503</cdr:x>
      <cdr:y>0.433</cdr:y>
    </cdr:to>
    <cdr:sp>
      <cdr:nvSpPr>
        <cdr:cNvPr id="9" name="Straight Connector 16"/>
        <cdr:cNvSpPr>
          <a:spLocks/>
        </cdr:cNvSpPr>
      </cdr:nvSpPr>
      <cdr:spPr>
        <a:xfrm>
          <a:off x="4400550" y="2390775"/>
          <a:ext cx="0" cy="371475"/>
        </a:xfrm>
        <a:prstGeom prst="line">
          <a:avLst/>
        </a:prstGeom>
        <a:noFill/>
        <a:ln w="15875" cmpd="sng">
          <a:solidFill>
            <a:srgbClr val="7F7F7F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publication/43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124"/>
  <sheetViews>
    <sheetView zoomScalePageLayoutView="0" workbookViewId="0" topLeftCell="A28">
      <selection activeCell="O39" sqref="O39"/>
    </sheetView>
  </sheetViews>
  <sheetFormatPr defaultColWidth="9.140625" defaultRowHeight="15"/>
  <cols>
    <col min="3" max="3" width="16.28125" style="0" customWidth="1"/>
    <col min="4" max="4" width="19.7109375" style="0" customWidth="1"/>
    <col min="5" max="5" width="20.57421875" style="0" customWidth="1"/>
    <col min="6" max="6" width="19.57421875" style="0" customWidth="1"/>
    <col min="12" max="12" width="28.00390625" style="0" bestFit="1" customWidth="1"/>
    <col min="15" max="15" width="19.7109375" style="0" bestFit="1" customWidth="1"/>
    <col min="16" max="16" width="16.00390625" style="0" bestFit="1" customWidth="1"/>
  </cols>
  <sheetData>
    <row r="2" ht="15.75" thickBot="1"/>
    <row r="3" spans="3:14" ht="75.75" thickBot="1">
      <c r="C3" s="3" t="s">
        <v>0</v>
      </c>
      <c r="D3" s="3" t="s">
        <v>1</v>
      </c>
      <c r="E3" s="3" t="s">
        <v>2</v>
      </c>
      <c r="F3" s="3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</row>
    <row r="4" spans="3:14" ht="20.25" thickBot="1" thickTop="1">
      <c r="C4" s="6">
        <v>1970</v>
      </c>
      <c r="D4" s="7">
        <v>0.0319</v>
      </c>
      <c r="E4" s="3"/>
      <c r="F4" s="3"/>
      <c r="J4" s="6">
        <v>1970</v>
      </c>
      <c r="K4" s="7">
        <v>0.0871</v>
      </c>
      <c r="L4" s="7">
        <v>0.0819</v>
      </c>
      <c r="M4" s="7">
        <v>0.012</v>
      </c>
      <c r="N4" s="7">
        <v>0.012</v>
      </c>
    </row>
    <row r="5" spans="3:14" ht="19.5" thickBot="1">
      <c r="C5" s="6">
        <v>1971</v>
      </c>
      <c r="D5" s="7">
        <v>0.0342</v>
      </c>
      <c r="E5" s="3"/>
      <c r="F5" s="3"/>
      <c r="J5" s="6">
        <v>1971</v>
      </c>
      <c r="K5" s="7">
        <v>0.0937</v>
      </c>
      <c r="L5" s="7">
        <v>0.0928</v>
      </c>
      <c r="M5" s="7">
        <v>0.012</v>
      </c>
      <c r="N5" s="7">
        <v>0.0132</v>
      </c>
    </row>
    <row r="6" spans="3:14" ht="19.5" thickBot="1">
      <c r="C6" s="6">
        <v>1972</v>
      </c>
      <c r="D6" s="7">
        <v>0.035</v>
      </c>
      <c r="E6" s="3"/>
      <c r="F6" s="3"/>
      <c r="J6" s="6">
        <v>1972</v>
      </c>
      <c r="K6" s="7">
        <v>0.0921</v>
      </c>
      <c r="L6" s="7">
        <v>0.0918</v>
      </c>
      <c r="M6" s="7">
        <v>0.012</v>
      </c>
      <c r="N6" s="7">
        <v>0.013</v>
      </c>
    </row>
    <row r="7" spans="3:14" ht="19.5" thickBot="1">
      <c r="C7" s="6">
        <v>1973</v>
      </c>
      <c r="D7" s="7">
        <v>0.0384</v>
      </c>
      <c r="E7" s="3"/>
      <c r="F7" s="3"/>
      <c r="J7" s="6">
        <v>1973</v>
      </c>
      <c r="K7" s="7">
        <v>0.0959</v>
      </c>
      <c r="L7" s="7">
        <v>0.0972</v>
      </c>
      <c r="M7" s="7">
        <v>0.02</v>
      </c>
      <c r="N7" s="7">
        <v>0.0133</v>
      </c>
    </row>
    <row r="8" spans="3:14" ht="19.5" thickBot="1">
      <c r="C8" s="6">
        <v>1974</v>
      </c>
      <c r="D8" s="7">
        <v>0.0404</v>
      </c>
      <c r="E8" s="3"/>
      <c r="F8" s="3"/>
      <c r="J8" s="6">
        <v>1974</v>
      </c>
      <c r="K8" s="7">
        <v>0.0957</v>
      </c>
      <c r="L8" s="7">
        <v>0.0976</v>
      </c>
      <c r="M8" s="7">
        <v>0.018</v>
      </c>
      <c r="N8" s="7">
        <v>0.0142</v>
      </c>
    </row>
    <row r="9" spans="3:14" ht="19.5" thickBot="1">
      <c r="C9" s="6">
        <v>1975</v>
      </c>
      <c r="D9" s="7">
        <v>0.0422</v>
      </c>
      <c r="E9" s="3"/>
      <c r="F9" s="3"/>
      <c r="J9" s="6">
        <v>1975</v>
      </c>
      <c r="K9" s="7">
        <v>0.0999</v>
      </c>
      <c r="L9" s="7">
        <v>0.1067</v>
      </c>
      <c r="M9" s="7">
        <v>0.018</v>
      </c>
      <c r="N9" s="7">
        <v>0.0169</v>
      </c>
    </row>
    <row r="10" spans="3:14" ht="19.5" thickBot="1">
      <c r="C10" s="6">
        <v>1976</v>
      </c>
      <c r="D10" s="7">
        <v>0.0429</v>
      </c>
      <c r="E10" s="3"/>
      <c r="F10" s="3"/>
      <c r="J10" s="6">
        <v>1976</v>
      </c>
      <c r="K10" s="7">
        <v>0.1005</v>
      </c>
      <c r="L10" s="7">
        <v>0.1088</v>
      </c>
      <c r="M10" s="7">
        <v>0.018</v>
      </c>
      <c r="N10" s="7">
        <v>0.0183</v>
      </c>
    </row>
    <row r="11" spans="3:14" ht="19.5" thickBot="1">
      <c r="C11" s="6">
        <v>1977</v>
      </c>
      <c r="D11" s="7">
        <v>0.043</v>
      </c>
      <c r="E11" s="3"/>
      <c r="F11" s="3"/>
      <c r="J11" s="6">
        <v>1977</v>
      </c>
      <c r="K11" s="7">
        <v>0.0998</v>
      </c>
      <c r="L11" s="7">
        <v>0.1096</v>
      </c>
      <c r="M11" s="7">
        <v>0.018</v>
      </c>
      <c r="N11" s="7">
        <v>0.0195</v>
      </c>
    </row>
    <row r="12" spans="3:14" ht="19.5" thickBot="1">
      <c r="C12" s="6">
        <v>1978</v>
      </c>
      <c r="D12" s="7">
        <v>0.0419</v>
      </c>
      <c r="E12" s="3"/>
      <c r="F12" s="3"/>
      <c r="J12" s="6">
        <v>1978</v>
      </c>
      <c r="K12" s="7">
        <v>0.1002</v>
      </c>
      <c r="L12" s="7">
        <v>0.1074</v>
      </c>
      <c r="M12" s="7">
        <v>0.02</v>
      </c>
      <c r="N12" s="7">
        <v>0.02</v>
      </c>
    </row>
    <row r="13" spans="3:14" ht="19.5" thickBot="1">
      <c r="C13" s="6">
        <v>1979</v>
      </c>
      <c r="D13" s="7">
        <v>0.0419</v>
      </c>
      <c r="E13" s="3"/>
      <c r="F13" s="3"/>
      <c r="J13" s="6">
        <v>1979</v>
      </c>
      <c r="K13" s="7">
        <v>0.0991</v>
      </c>
      <c r="L13" s="7">
        <v>0.1025</v>
      </c>
      <c r="M13" s="7">
        <v>0.021</v>
      </c>
      <c r="N13" s="7">
        <v>0.0199</v>
      </c>
    </row>
    <row r="14" spans="3:14" ht="19.5" thickBot="1">
      <c r="C14" s="6">
        <v>1980</v>
      </c>
      <c r="D14" s="7">
        <v>0.0443</v>
      </c>
      <c r="E14" s="3"/>
      <c r="F14" s="3"/>
      <c r="J14" s="6">
        <v>1980</v>
      </c>
      <c r="K14" s="7">
        <v>0.1023</v>
      </c>
      <c r="L14" s="7">
        <v>0.1077</v>
      </c>
      <c r="M14" s="7">
        <v>0.021</v>
      </c>
      <c r="N14" s="7">
        <v>0.0219</v>
      </c>
    </row>
    <row r="15" spans="3:14" ht="19.5" thickBot="1">
      <c r="C15" s="6">
        <v>1981</v>
      </c>
      <c r="D15" s="7">
        <v>0.0462</v>
      </c>
      <c r="E15" s="3"/>
      <c r="F15" s="3"/>
      <c r="J15" s="6">
        <v>1981</v>
      </c>
      <c r="K15" s="7">
        <v>0.1101</v>
      </c>
      <c r="L15" s="7">
        <v>0.1134</v>
      </c>
      <c r="M15" s="7">
        <v>0.026</v>
      </c>
      <c r="N15" s="7">
        <v>0.0239</v>
      </c>
    </row>
    <row r="16" spans="3:14" ht="19.5" thickBot="1">
      <c r="C16" s="6">
        <v>1982</v>
      </c>
      <c r="D16" s="7">
        <v>0.0492</v>
      </c>
      <c r="E16" s="3"/>
      <c r="F16" s="3"/>
      <c r="J16" s="6">
        <v>1982</v>
      </c>
      <c r="K16" s="7">
        <v>0.1095</v>
      </c>
      <c r="L16" s="7">
        <v>0.1197</v>
      </c>
      <c r="M16" s="7">
        <v>0.026</v>
      </c>
      <c r="N16" s="7">
        <v>0.0265</v>
      </c>
    </row>
    <row r="17" spans="3:14" ht="19.5" thickBot="1">
      <c r="C17" s="6">
        <v>1983</v>
      </c>
      <c r="D17" s="7">
        <v>0.0484</v>
      </c>
      <c r="E17" s="3"/>
      <c r="F17" s="3"/>
      <c r="J17" s="6">
        <v>1983</v>
      </c>
      <c r="K17" s="7">
        <v>0.1098</v>
      </c>
      <c r="L17" s="7">
        <v>0.1153</v>
      </c>
      <c r="M17" s="7">
        <v>0.026</v>
      </c>
      <c r="N17" s="7">
        <v>0.0267</v>
      </c>
    </row>
    <row r="18" spans="3:14" ht="19.5" thickBot="1">
      <c r="C18" s="6">
        <v>1984</v>
      </c>
      <c r="D18" s="7">
        <v>0.0459</v>
      </c>
      <c r="E18" s="3"/>
      <c r="F18" s="3"/>
      <c r="J18" s="6">
        <v>1984</v>
      </c>
      <c r="K18" s="7">
        <v>0.1152</v>
      </c>
      <c r="L18" s="7">
        <v>0.1135</v>
      </c>
      <c r="M18" s="7">
        <v>0.026</v>
      </c>
      <c r="N18" s="7">
        <v>0.0263</v>
      </c>
    </row>
    <row r="19" spans="3:14" ht="19.5" thickBot="1">
      <c r="C19" s="6">
        <v>1985</v>
      </c>
      <c r="D19" s="7">
        <v>0.0452</v>
      </c>
      <c r="E19" s="3"/>
      <c r="F19" s="3"/>
      <c r="J19" s="6">
        <v>1985</v>
      </c>
      <c r="K19" s="7">
        <v>0.1171</v>
      </c>
      <c r="L19" s="7">
        <v>0.1112</v>
      </c>
      <c r="M19" s="7">
        <v>0.027</v>
      </c>
      <c r="N19" s="7">
        <v>0.0262</v>
      </c>
    </row>
    <row r="20" spans="3:14" ht="19.5" thickBot="1">
      <c r="C20" s="6">
        <v>1986</v>
      </c>
      <c r="D20" s="7">
        <v>0.0452</v>
      </c>
      <c r="E20" s="3"/>
      <c r="F20" s="3"/>
      <c r="J20" s="6">
        <v>1986</v>
      </c>
      <c r="K20" s="7">
        <v>0.1165</v>
      </c>
      <c r="L20" s="7">
        <v>0.1103</v>
      </c>
      <c r="M20" s="7">
        <v>0.029</v>
      </c>
      <c r="N20" s="7">
        <v>0.0254</v>
      </c>
    </row>
    <row r="21" spans="3:14" ht="19.5" thickBot="1">
      <c r="C21" s="6">
        <v>1987</v>
      </c>
      <c r="D21" s="7">
        <v>0.0441</v>
      </c>
      <c r="E21" s="3"/>
      <c r="F21" s="3"/>
      <c r="J21" s="6">
        <v>1987</v>
      </c>
      <c r="K21" s="7">
        <v>0.1154</v>
      </c>
      <c r="L21" s="7">
        <v>0.1069</v>
      </c>
      <c r="M21" s="7">
        <v>0.0294</v>
      </c>
      <c r="N21" s="7">
        <v>0.0251</v>
      </c>
    </row>
    <row r="22" spans="3:14" ht="19.5" thickBot="1">
      <c r="C22" s="6">
        <v>1988</v>
      </c>
      <c r="D22" s="7">
        <v>0.0436</v>
      </c>
      <c r="E22" s="3"/>
      <c r="F22" s="3"/>
      <c r="J22" s="6">
        <v>1988</v>
      </c>
      <c r="K22" s="7">
        <v>0.1222</v>
      </c>
      <c r="L22" s="7">
        <v>0.1065</v>
      </c>
      <c r="M22" s="7">
        <v>0.0295</v>
      </c>
      <c r="N22" s="7">
        <v>0.024</v>
      </c>
    </row>
    <row r="23" spans="3:14" ht="19.5" thickBot="1">
      <c r="C23" s="6">
        <v>1989</v>
      </c>
      <c r="D23" s="7">
        <v>0.0431</v>
      </c>
      <c r="E23" s="3"/>
      <c r="F23" s="3"/>
      <c r="J23" s="6">
        <v>1989</v>
      </c>
      <c r="K23" s="7">
        <v>0.1238</v>
      </c>
      <c r="L23" s="7">
        <v>0.1057</v>
      </c>
      <c r="M23" s="7">
        <v>0.0296</v>
      </c>
      <c r="N23" s="7">
        <v>0.0262</v>
      </c>
    </row>
    <row r="24" spans="3:14" ht="19.5" thickBot="1">
      <c r="C24" s="1">
        <v>1990</v>
      </c>
      <c r="D24" s="2">
        <v>0.0436</v>
      </c>
      <c r="E24" s="2">
        <v>0.0514</v>
      </c>
      <c r="F24" s="8">
        <f aca="true" t="shared" si="0" ref="F24:F55">E24-D24</f>
        <v>0.007800000000000001</v>
      </c>
      <c r="J24" s="6">
        <v>1990</v>
      </c>
      <c r="K24" s="7">
        <v>0.1266</v>
      </c>
      <c r="L24" s="7">
        <v>0.1074</v>
      </c>
      <c r="M24" s="7">
        <v>0.0297</v>
      </c>
      <c r="N24" s="7">
        <v>0.027</v>
      </c>
    </row>
    <row r="25" spans="3:14" ht="19.5" thickBot="1">
      <c r="C25" s="1">
        <v>1991</v>
      </c>
      <c r="D25" s="2">
        <v>0.0458</v>
      </c>
      <c r="E25" s="2">
        <v>0.0514</v>
      </c>
      <c r="F25" s="8">
        <f t="shared" si="0"/>
        <v>0.005600000000000001</v>
      </c>
      <c r="J25" s="6">
        <v>1991</v>
      </c>
      <c r="K25" s="7">
        <v>0.1272</v>
      </c>
      <c r="L25" s="7">
        <v>0.1133</v>
      </c>
      <c r="M25" s="7">
        <v>0.0298</v>
      </c>
      <c r="N25" s="7">
        <v>0.0266</v>
      </c>
    </row>
    <row r="26" spans="3:14" ht="19.5" thickBot="1">
      <c r="C26" s="1">
        <v>1992</v>
      </c>
      <c r="D26" s="2">
        <v>0.046</v>
      </c>
      <c r="E26" s="2">
        <v>0.05</v>
      </c>
      <c r="F26" s="8">
        <f t="shared" si="0"/>
        <v>0.0040000000000000036</v>
      </c>
      <c r="J26" s="6">
        <v>1992</v>
      </c>
      <c r="K26" s="7">
        <v>0.1254</v>
      </c>
      <c r="L26" s="7">
        <v>0.1154</v>
      </c>
      <c r="M26" s="7">
        <v>0.0299</v>
      </c>
      <c r="N26" s="7">
        <v>0.0291</v>
      </c>
    </row>
    <row r="27" spans="3:14" ht="19.5" thickBot="1">
      <c r="C27" s="1">
        <v>1993</v>
      </c>
      <c r="D27" s="2">
        <v>0.0463</v>
      </c>
      <c r="E27" s="2">
        <v>0.0492</v>
      </c>
      <c r="F27" s="8">
        <f t="shared" si="0"/>
        <v>0.0029</v>
      </c>
      <c r="J27" s="6">
        <v>1993</v>
      </c>
      <c r="K27" s="7">
        <v>0.1245</v>
      </c>
      <c r="L27" s="7">
        <v>0.1173</v>
      </c>
      <c r="M27" s="7">
        <v>0.03</v>
      </c>
      <c r="N27" s="7">
        <v>0.0309</v>
      </c>
    </row>
    <row r="28" spans="3:14" ht="19.5" thickBot="1">
      <c r="C28" s="1">
        <v>1994</v>
      </c>
      <c r="D28" s="2">
        <v>0.0456</v>
      </c>
      <c r="E28" s="2">
        <v>0.0494</v>
      </c>
      <c r="F28" s="8">
        <f t="shared" si="0"/>
        <v>0.003799999999999998</v>
      </c>
      <c r="J28" s="6">
        <v>1994</v>
      </c>
      <c r="K28" s="7">
        <v>0.1259</v>
      </c>
      <c r="L28" s="7">
        <v>0.1162</v>
      </c>
      <c r="M28" s="7">
        <v>0.0302</v>
      </c>
      <c r="N28" s="7">
        <v>0.0315</v>
      </c>
    </row>
    <row r="29" spans="3:14" ht="19.5" thickBot="1">
      <c r="C29" s="1">
        <v>1995</v>
      </c>
      <c r="D29" s="2">
        <v>0.0458</v>
      </c>
      <c r="E29" s="2">
        <v>0.0492</v>
      </c>
      <c r="F29" s="8">
        <f t="shared" si="0"/>
        <v>0.0034000000000000002</v>
      </c>
      <c r="J29" s="6">
        <v>1995</v>
      </c>
      <c r="K29" s="7">
        <v>0.1251</v>
      </c>
      <c r="L29" s="7">
        <v>0.1167</v>
      </c>
      <c r="M29" s="7">
        <v>0.0301</v>
      </c>
      <c r="N29" s="7">
        <v>0.033</v>
      </c>
    </row>
    <row r="30" spans="3:14" ht="19.5" thickBot="1">
      <c r="C30" s="1">
        <v>1996</v>
      </c>
      <c r="D30" s="2">
        <v>0.0451</v>
      </c>
      <c r="E30" s="2">
        <v>0.0492</v>
      </c>
      <c r="F30" s="8">
        <f t="shared" si="0"/>
        <v>0.0040999999999999995</v>
      </c>
      <c r="J30" s="6">
        <v>1996</v>
      </c>
      <c r="K30" s="7">
        <v>0.1258</v>
      </c>
      <c r="L30" s="7">
        <v>0.1153</v>
      </c>
      <c r="M30" s="7">
        <v>0.0301</v>
      </c>
      <c r="N30" s="7">
        <v>0.0339</v>
      </c>
    </row>
    <row r="31" spans="3:14" ht="19.5" thickBot="1">
      <c r="C31" s="1">
        <v>1997</v>
      </c>
      <c r="D31" s="2">
        <v>0.0443</v>
      </c>
      <c r="E31" s="2">
        <v>0.0497</v>
      </c>
      <c r="F31" s="8">
        <f t="shared" si="0"/>
        <v>0.005400000000000002</v>
      </c>
      <c r="J31" s="6">
        <v>1997</v>
      </c>
      <c r="K31" s="7">
        <v>0.1263</v>
      </c>
      <c r="L31" s="7">
        <v>0.1127</v>
      </c>
      <c r="M31" s="7">
        <v>0.0301</v>
      </c>
      <c r="N31" s="7">
        <v>0.0335</v>
      </c>
    </row>
    <row r="32" spans="3:14" ht="19.5" thickBot="1">
      <c r="C32" s="1">
        <v>1998</v>
      </c>
      <c r="D32" s="2">
        <v>0.0435</v>
      </c>
      <c r="E32" s="2">
        <v>0.05</v>
      </c>
      <c r="F32" s="8">
        <f t="shared" si="0"/>
        <v>0.006500000000000006</v>
      </c>
      <c r="J32" s="6">
        <v>1998</v>
      </c>
      <c r="K32" s="7">
        <v>0.1251</v>
      </c>
      <c r="L32" s="7">
        <v>0.1087</v>
      </c>
      <c r="M32" s="7">
        <v>0.0304</v>
      </c>
      <c r="N32" s="7">
        <v>0.0299</v>
      </c>
    </row>
    <row r="33" spans="3:14" ht="19.5" thickBot="1">
      <c r="C33" s="1">
        <v>1999</v>
      </c>
      <c r="D33" s="2">
        <v>0.042</v>
      </c>
      <c r="E33" s="2">
        <v>0.0504</v>
      </c>
      <c r="F33" s="8">
        <f t="shared" si="0"/>
        <v>0.008399999999999998</v>
      </c>
      <c r="J33" s="6">
        <v>1999</v>
      </c>
      <c r="K33" s="7">
        <v>0.1261</v>
      </c>
      <c r="L33" s="7">
        <v>0.1051</v>
      </c>
      <c r="M33" s="7">
        <v>0.0305</v>
      </c>
      <c r="N33" s="7">
        <v>0.0277</v>
      </c>
    </row>
    <row r="34" spans="3:14" ht="19.5" thickBot="1">
      <c r="C34" s="1">
        <v>2000</v>
      </c>
      <c r="D34" s="2">
        <v>0.0417</v>
      </c>
      <c r="E34" s="2">
        <v>0.0506</v>
      </c>
      <c r="F34" s="8">
        <f t="shared" si="0"/>
        <v>0.008899999999999998</v>
      </c>
      <c r="J34" s="6">
        <v>2000</v>
      </c>
      <c r="K34" s="7">
        <v>0.1262</v>
      </c>
      <c r="L34" s="7">
        <v>0.104</v>
      </c>
      <c r="M34" s="7">
        <v>0.0307</v>
      </c>
      <c r="N34" s="7">
        <v>0.0261</v>
      </c>
    </row>
    <row r="35" spans="3:6" ht="18.75">
      <c r="C35" s="1">
        <v>2001</v>
      </c>
      <c r="D35" s="2">
        <v>0.0427</v>
      </c>
      <c r="E35" s="2">
        <v>0.0514</v>
      </c>
      <c r="F35" s="8">
        <f t="shared" si="0"/>
        <v>0.0087</v>
      </c>
    </row>
    <row r="36" spans="3:6" ht="18.75">
      <c r="C36" s="1">
        <v>2002</v>
      </c>
      <c r="D36" s="2">
        <v>0.0434</v>
      </c>
      <c r="E36" s="2">
        <v>0.0514</v>
      </c>
      <c r="F36" s="8">
        <f t="shared" si="0"/>
        <v>0.008</v>
      </c>
    </row>
    <row r="37" spans="3:6" ht="18.75">
      <c r="C37" s="1">
        <v>2003</v>
      </c>
      <c r="D37" s="2">
        <v>0.043</v>
      </c>
      <c r="E37" s="2">
        <v>0.0491</v>
      </c>
      <c r="F37" s="8">
        <f t="shared" si="0"/>
        <v>0.006100000000000001</v>
      </c>
    </row>
    <row r="38" spans="3:13" ht="19.5" thickBot="1">
      <c r="C38" s="1">
        <v>2004</v>
      </c>
      <c r="D38" s="2">
        <v>0.0423</v>
      </c>
      <c r="E38" s="2">
        <v>0.048</v>
      </c>
      <c r="F38" s="8">
        <f t="shared" si="0"/>
        <v>0.005700000000000004</v>
      </c>
      <c r="J38" t="s">
        <v>9</v>
      </c>
      <c r="M38" s="18" t="s">
        <v>10</v>
      </c>
    </row>
    <row r="39" spans="3:15" ht="19.5" thickBot="1">
      <c r="C39" s="1">
        <v>2005</v>
      </c>
      <c r="D39" s="2">
        <v>0.042</v>
      </c>
      <c r="E39" s="2">
        <v>0.0481</v>
      </c>
      <c r="F39" s="8">
        <f t="shared" si="0"/>
        <v>0.006099999999999994</v>
      </c>
      <c r="J39" s="16">
        <v>2010</v>
      </c>
      <c r="K39" s="17">
        <v>13950.361884313756</v>
      </c>
      <c r="L39" s="14">
        <f>K39*1000000000</f>
        <v>13950361884313.756</v>
      </c>
      <c r="N39" s="15">
        <v>-0.0033000000000000043</v>
      </c>
      <c r="O39" s="19">
        <f>N39*L39</f>
        <v>-46036194218.23546</v>
      </c>
    </row>
    <row r="40" spans="3:15" ht="19.5" thickBot="1">
      <c r="C40" s="1">
        <v>2006</v>
      </c>
      <c r="D40" s="2">
        <v>0.0415</v>
      </c>
      <c r="E40" s="2">
        <v>0.048</v>
      </c>
      <c r="F40" s="8">
        <f t="shared" si="0"/>
        <v>0.006499999999999999</v>
      </c>
      <c r="J40" s="16">
        <v>2011</v>
      </c>
      <c r="K40" s="17">
        <v>14166.636486102701</v>
      </c>
      <c r="L40" s="14">
        <f>K40*1000000000</f>
        <v>14166636486102.701</v>
      </c>
      <c r="N40" s="15">
        <v>-0.0031000000000000055</v>
      </c>
      <c r="O40" s="19">
        <f>N40*L40</f>
        <v>-43916573106.91845</v>
      </c>
    </row>
    <row r="41" spans="3:15" ht="19.5" thickBot="1">
      <c r="C41" s="1">
        <v>2007</v>
      </c>
      <c r="D41" s="2">
        <v>0.0424</v>
      </c>
      <c r="E41" s="2">
        <v>0.0481</v>
      </c>
      <c r="F41" s="8">
        <f t="shared" si="0"/>
        <v>0.005699999999999997</v>
      </c>
      <c r="J41" s="9">
        <v>2012</v>
      </c>
      <c r="K41" s="10">
        <v>14410.9905979519</v>
      </c>
      <c r="L41" s="14">
        <f>K41*1000000000</f>
        <v>14410990597951.9</v>
      </c>
      <c r="N41" s="15">
        <v>-0.0034000000000000002</v>
      </c>
      <c r="O41" s="19">
        <f>N41*L41</f>
        <v>-48997368033.03647</v>
      </c>
    </row>
    <row r="42" spans="3:15" ht="19.5" thickBot="1">
      <c r="C42" s="1">
        <v>2008</v>
      </c>
      <c r="D42" s="2">
        <v>0.0437</v>
      </c>
      <c r="E42" s="2">
        <v>0.0482</v>
      </c>
      <c r="F42" s="8">
        <f t="shared" si="0"/>
        <v>0.004499999999999997</v>
      </c>
      <c r="J42" s="9">
        <v>2013</v>
      </c>
      <c r="K42" s="10">
        <v>14666.687480734021</v>
      </c>
      <c r="L42" s="14">
        <f aca="true" t="shared" si="1" ref="L42:L52">K42*1000000000</f>
        <v>14666687480734.021</v>
      </c>
      <c r="N42" s="15">
        <v>-0.003999999999999997</v>
      </c>
      <c r="O42" s="19">
        <f aca="true" t="shared" si="2" ref="O42:O52">N42*L42</f>
        <v>-58666749922.936035</v>
      </c>
    </row>
    <row r="43" spans="3:15" ht="19.5" thickBot="1">
      <c r="C43" s="1">
        <v>2009</v>
      </c>
      <c r="D43" s="2">
        <v>0.0492</v>
      </c>
      <c r="E43" s="2">
        <v>0.0494</v>
      </c>
      <c r="F43" s="8">
        <f t="shared" si="0"/>
        <v>0.0001999999999999988</v>
      </c>
      <c r="J43" s="9">
        <v>2014</v>
      </c>
      <c r="K43" s="10">
        <v>14944.500803571425</v>
      </c>
      <c r="L43" s="14">
        <f t="shared" si="1"/>
        <v>14944500803571.426</v>
      </c>
      <c r="N43" s="15">
        <v>-0.003799999999999998</v>
      </c>
      <c r="O43" s="19">
        <f t="shared" si="2"/>
        <v>-56789103053.57139</v>
      </c>
    </row>
    <row r="44" spans="3:15" ht="19.5" thickBot="1">
      <c r="C44" s="1">
        <v>2010</v>
      </c>
      <c r="D44" s="2">
        <v>0.049</v>
      </c>
      <c r="E44" s="2">
        <v>0.0457</v>
      </c>
      <c r="F44" s="8">
        <f t="shared" si="0"/>
        <v>-0.0033000000000000043</v>
      </c>
      <c r="J44" s="9">
        <v>2015</v>
      </c>
      <c r="K44" s="10">
        <v>15254.902142857145</v>
      </c>
      <c r="L44" s="14">
        <f t="shared" si="1"/>
        <v>15254902142857.145</v>
      </c>
      <c r="N44" s="15">
        <v>-0.003699999999999995</v>
      </c>
      <c r="O44" s="19">
        <f t="shared" si="2"/>
        <v>-56443137928.57136</v>
      </c>
    </row>
    <row r="45" spans="3:15" ht="19.5" thickBot="1">
      <c r="C45" s="1">
        <v>2011</v>
      </c>
      <c r="D45" s="2">
        <v>0.0488</v>
      </c>
      <c r="E45" s="2">
        <v>0.0457</v>
      </c>
      <c r="F45" s="8">
        <f t="shared" si="0"/>
        <v>-0.0031000000000000055</v>
      </c>
      <c r="J45" s="9">
        <v>2016</v>
      </c>
      <c r="K45" s="10">
        <v>15600.114910714288</v>
      </c>
      <c r="L45" s="14">
        <f t="shared" si="1"/>
        <v>15600114910714.29</v>
      </c>
      <c r="N45" s="15">
        <v>-0.003499999999999996</v>
      </c>
      <c r="O45" s="19">
        <f t="shared" si="2"/>
        <v>-54600402187.499954</v>
      </c>
    </row>
    <row r="46" spans="3:15" ht="19.5" thickBot="1">
      <c r="C46" s="1">
        <v>2012</v>
      </c>
      <c r="D46" s="2">
        <v>0.0501</v>
      </c>
      <c r="E46" s="2">
        <v>0.0467</v>
      </c>
      <c r="F46" s="8">
        <f t="shared" si="0"/>
        <v>-0.0034000000000000002</v>
      </c>
      <c r="J46" s="9">
        <v>2017</v>
      </c>
      <c r="K46" s="10">
        <v>15980.94392857143</v>
      </c>
      <c r="L46" s="14">
        <f t="shared" si="1"/>
        <v>15980943928571.43</v>
      </c>
      <c r="N46" s="15">
        <v>-0.0033000000000000043</v>
      </c>
      <c r="O46" s="19">
        <f t="shared" si="2"/>
        <v>-52737114964.28579</v>
      </c>
    </row>
    <row r="47" spans="3:15" ht="19.5" thickBot="1">
      <c r="C47" s="1">
        <v>2013</v>
      </c>
      <c r="D47" s="2">
        <v>0.0506</v>
      </c>
      <c r="E47" s="2">
        <v>0.0466</v>
      </c>
      <c r="F47" s="8">
        <f t="shared" si="0"/>
        <v>-0.003999999999999997</v>
      </c>
      <c r="J47" s="9">
        <v>2018</v>
      </c>
      <c r="K47" s="10">
        <v>16376.170178571429</v>
      </c>
      <c r="L47" s="14">
        <f>K47*1000000000</f>
        <v>16376170178571.428</v>
      </c>
      <c r="N47" s="15">
        <v>-0.0034000000000000002</v>
      </c>
      <c r="O47" s="19">
        <f t="shared" si="2"/>
        <v>-55678978607.14286</v>
      </c>
    </row>
    <row r="48" spans="3:15" ht="19.5" thickBot="1">
      <c r="C48" s="1">
        <v>2014</v>
      </c>
      <c r="D48" s="2">
        <v>0.0509</v>
      </c>
      <c r="E48" s="2">
        <v>0.0471</v>
      </c>
      <c r="F48" s="8">
        <f t="shared" si="0"/>
        <v>-0.003799999999999998</v>
      </c>
      <c r="J48" s="9">
        <v>2019</v>
      </c>
      <c r="K48" s="10">
        <v>16767.830312500002</v>
      </c>
      <c r="L48" s="14">
        <f t="shared" si="1"/>
        <v>16767830312500.002</v>
      </c>
      <c r="N48" s="15">
        <v>-0.0040999999999999995</v>
      </c>
      <c r="O48" s="19">
        <f t="shared" si="2"/>
        <v>-68748104281.25</v>
      </c>
    </row>
    <row r="49" spans="3:15" ht="19.5" thickBot="1">
      <c r="C49" s="1">
        <v>2015</v>
      </c>
      <c r="D49" s="2">
        <v>0.051</v>
      </c>
      <c r="E49" s="2">
        <v>0.0473</v>
      </c>
      <c r="F49" s="8">
        <f t="shared" si="0"/>
        <v>-0.003699999999999995</v>
      </c>
      <c r="J49" s="9">
        <v>2020</v>
      </c>
      <c r="K49" s="10">
        <v>17150.70089285714</v>
      </c>
      <c r="L49" s="14">
        <f t="shared" si="1"/>
        <v>17150700892857.14</v>
      </c>
      <c r="N49" s="15">
        <v>-0.004900000000000002</v>
      </c>
      <c r="O49" s="19">
        <f t="shared" si="2"/>
        <v>-84038434375.00002</v>
      </c>
    </row>
    <row r="50" spans="3:15" ht="19.5" thickBot="1">
      <c r="C50" s="1">
        <v>2016</v>
      </c>
      <c r="D50" s="2">
        <v>0.0511</v>
      </c>
      <c r="E50" s="2">
        <v>0.0476</v>
      </c>
      <c r="F50" s="8">
        <f t="shared" si="0"/>
        <v>-0.003499999999999996</v>
      </c>
      <c r="J50" s="9">
        <v>2021</v>
      </c>
      <c r="K50" s="10">
        <v>17529.806160714288</v>
      </c>
      <c r="L50" s="14">
        <f t="shared" si="1"/>
        <v>17529806160714.29</v>
      </c>
      <c r="N50" s="15">
        <v>-0.0058</v>
      </c>
      <c r="O50" s="19">
        <f t="shared" si="2"/>
        <v>-101672875732.14287</v>
      </c>
    </row>
    <row r="51" spans="3:15" ht="19.5" thickBot="1">
      <c r="C51" s="1">
        <v>2017</v>
      </c>
      <c r="D51" s="2">
        <v>0.0514</v>
      </c>
      <c r="E51" s="2">
        <v>0.0481</v>
      </c>
      <c r="F51" s="8">
        <f t="shared" si="0"/>
        <v>-0.0033000000000000043</v>
      </c>
      <c r="J51" s="11">
        <v>2022</v>
      </c>
      <c r="K51" s="10">
        <v>17912.26700892858</v>
      </c>
      <c r="L51" s="14">
        <f t="shared" si="1"/>
        <v>17912267008928.58</v>
      </c>
      <c r="N51" s="15">
        <v>-0.006899999999999996</v>
      </c>
      <c r="O51" s="19">
        <f t="shared" si="2"/>
        <v>-123594642361.60713</v>
      </c>
    </row>
    <row r="52" spans="3:15" ht="19.5" thickBot="1">
      <c r="C52" s="1">
        <v>2018</v>
      </c>
      <c r="D52" s="2">
        <v>0.0519</v>
      </c>
      <c r="E52" s="2">
        <v>0.0485</v>
      </c>
      <c r="F52" s="8">
        <f t="shared" si="0"/>
        <v>-0.0034000000000000002</v>
      </c>
      <c r="J52" s="12">
        <v>2023</v>
      </c>
      <c r="K52" s="13">
        <v>18304.78428571429</v>
      </c>
      <c r="L52" s="14">
        <f t="shared" si="1"/>
        <v>18304784285714.29</v>
      </c>
      <c r="N52" s="15">
        <v>-0.008</v>
      </c>
      <c r="O52" s="19">
        <f t="shared" si="2"/>
        <v>-146438274285.71432</v>
      </c>
    </row>
    <row r="53" spans="3:16" ht="19.5" thickBot="1">
      <c r="C53" s="1">
        <v>2019</v>
      </c>
      <c r="D53" s="2">
        <v>0.0528</v>
      </c>
      <c r="E53" s="2">
        <v>0.0487</v>
      </c>
      <c r="F53" s="8">
        <f t="shared" si="0"/>
        <v>-0.0040999999999999995</v>
      </c>
      <c r="J53" s="6"/>
      <c r="K53" s="7"/>
      <c r="L53" s="7"/>
      <c r="O53" s="19">
        <f>SUM(O41:O52)</f>
        <v>-908405185732.7582</v>
      </c>
      <c r="P53" s="19">
        <f>O52-O41</f>
        <v>-97440906252.67786</v>
      </c>
    </row>
    <row r="54" spans="3:12" ht="19.5" thickBot="1">
      <c r="C54" s="1">
        <v>2020</v>
      </c>
      <c r="D54" s="2">
        <v>0.0538</v>
      </c>
      <c r="E54" s="2">
        <v>0.0489</v>
      </c>
      <c r="F54" s="8">
        <f t="shared" si="0"/>
        <v>-0.004900000000000002</v>
      </c>
      <c r="J54" s="6"/>
      <c r="K54" s="7"/>
      <c r="L54" s="7"/>
    </row>
    <row r="55" spans="3:12" ht="19.5" thickBot="1">
      <c r="C55" s="1">
        <v>2021</v>
      </c>
      <c r="D55" s="2">
        <v>0.0549</v>
      </c>
      <c r="E55" s="2">
        <v>0.0491</v>
      </c>
      <c r="F55" s="8">
        <f t="shared" si="0"/>
        <v>-0.0058</v>
      </c>
      <c r="J55" s="6"/>
      <c r="K55" s="7"/>
      <c r="L55" s="7"/>
    </row>
    <row r="56" spans="3:12" ht="19.5" thickBot="1">
      <c r="C56" s="1">
        <v>2022</v>
      </c>
      <c r="D56" s="2">
        <v>0.0559</v>
      </c>
      <c r="E56" s="2">
        <v>0.049</v>
      </c>
      <c r="F56" s="8">
        <f aca="true" t="shared" si="3" ref="F56:F87">E56-D56</f>
        <v>-0.006899999999999996</v>
      </c>
      <c r="J56" s="6"/>
      <c r="K56" s="7"/>
      <c r="L56" s="7"/>
    </row>
    <row r="57" spans="3:12" ht="19.5" thickBot="1">
      <c r="C57" s="1">
        <v>2023</v>
      </c>
      <c r="D57" s="2">
        <v>0.057</v>
      </c>
      <c r="E57" s="2">
        <v>0.049</v>
      </c>
      <c r="F57" s="8">
        <f t="shared" si="3"/>
        <v>-0.008</v>
      </c>
      <c r="J57" s="6"/>
      <c r="K57" s="7"/>
      <c r="L57" s="7"/>
    </row>
    <row r="58" spans="3:12" ht="19.5" thickBot="1">
      <c r="C58" s="1">
        <v>2024</v>
      </c>
      <c r="D58" s="2">
        <v>0.058</v>
      </c>
      <c r="E58" s="2">
        <v>0.0489</v>
      </c>
      <c r="F58" s="8">
        <f t="shared" si="3"/>
        <v>-0.009100000000000004</v>
      </c>
      <c r="J58" s="6"/>
      <c r="K58" s="7"/>
      <c r="L58" s="7"/>
    </row>
    <row r="59" spans="3:12" ht="19.5" thickBot="1">
      <c r="C59" s="1">
        <v>2025</v>
      </c>
      <c r="D59" s="2">
        <v>0.0589</v>
      </c>
      <c r="E59" s="2">
        <v>0.0489</v>
      </c>
      <c r="F59" s="8">
        <f t="shared" si="3"/>
        <v>-0.010000000000000002</v>
      </c>
      <c r="J59" s="6"/>
      <c r="K59" s="7"/>
      <c r="L59" s="7"/>
    </row>
    <row r="60" spans="3:12" ht="19.5" thickBot="1">
      <c r="C60" s="1">
        <v>2026</v>
      </c>
      <c r="D60" s="2">
        <v>0.0598</v>
      </c>
      <c r="E60" s="2">
        <v>0.0488</v>
      </c>
      <c r="F60" s="8">
        <f t="shared" si="3"/>
        <v>-0.010999999999999996</v>
      </c>
      <c r="J60" s="6"/>
      <c r="K60" s="7"/>
      <c r="L60" s="7"/>
    </row>
    <row r="61" spans="3:12" ht="19.5" thickBot="1">
      <c r="C61" s="1">
        <v>2027</v>
      </c>
      <c r="D61" s="2">
        <v>0.0606</v>
      </c>
      <c r="E61" s="2">
        <v>0.0488</v>
      </c>
      <c r="F61" s="8">
        <f t="shared" si="3"/>
        <v>-0.011799999999999998</v>
      </c>
      <c r="J61" s="6"/>
      <c r="K61" s="7"/>
      <c r="L61" s="7"/>
    </row>
    <row r="62" spans="3:12" ht="19.5" thickBot="1">
      <c r="C62" s="1">
        <v>2028</v>
      </c>
      <c r="D62" s="2">
        <v>0.0613</v>
      </c>
      <c r="E62" s="2">
        <v>0.0488</v>
      </c>
      <c r="F62" s="8">
        <f t="shared" si="3"/>
        <v>-0.012499999999999997</v>
      </c>
      <c r="J62" s="6"/>
      <c r="K62" s="7"/>
      <c r="L62" s="7"/>
    </row>
    <row r="63" spans="3:12" ht="19.5" thickBot="1">
      <c r="C63" s="1">
        <v>2029</v>
      </c>
      <c r="D63" s="2">
        <v>0.062</v>
      </c>
      <c r="E63" s="2">
        <v>0.0487</v>
      </c>
      <c r="F63" s="8">
        <f t="shared" si="3"/>
        <v>-0.0133</v>
      </c>
      <c r="J63" s="6"/>
      <c r="K63" s="7"/>
      <c r="L63" s="7"/>
    </row>
    <row r="64" spans="3:12" ht="19.5" thickBot="1">
      <c r="C64" s="1">
        <v>2030</v>
      </c>
      <c r="D64" s="2">
        <v>0.0625</v>
      </c>
      <c r="E64" s="2">
        <v>0.0487</v>
      </c>
      <c r="F64" s="8">
        <f t="shared" si="3"/>
        <v>-0.0138</v>
      </c>
      <c r="J64" s="6"/>
      <c r="K64" s="7"/>
      <c r="L64" s="7"/>
    </row>
    <row r="65" spans="3:12" ht="19.5" thickBot="1">
      <c r="C65" s="1">
        <v>2031</v>
      </c>
      <c r="D65" s="2">
        <v>0.0629</v>
      </c>
      <c r="E65" s="2">
        <v>0.0487</v>
      </c>
      <c r="F65" s="8">
        <f t="shared" si="3"/>
        <v>-0.014199999999999997</v>
      </c>
      <c r="J65" s="6"/>
      <c r="K65" s="7"/>
      <c r="L65" s="7"/>
    </row>
    <row r="66" spans="3:12" ht="19.5" thickBot="1">
      <c r="C66" s="1">
        <v>2032</v>
      </c>
      <c r="D66" s="2">
        <v>0.0632</v>
      </c>
      <c r="E66" s="2">
        <v>0.0486</v>
      </c>
      <c r="F66" s="8">
        <f t="shared" si="3"/>
        <v>-0.014600000000000009</v>
      </c>
      <c r="J66" s="6"/>
      <c r="K66" s="7"/>
      <c r="L66" s="7"/>
    </row>
    <row r="67" spans="3:12" ht="19.5" thickBot="1">
      <c r="C67" s="1">
        <v>2033</v>
      </c>
      <c r="D67" s="2">
        <v>0.0634</v>
      </c>
      <c r="E67" s="2">
        <v>0.0486</v>
      </c>
      <c r="F67" s="8">
        <f t="shared" si="3"/>
        <v>-0.0148</v>
      </c>
      <c r="J67" s="6"/>
      <c r="K67" s="7"/>
      <c r="L67" s="7"/>
    </row>
    <row r="68" spans="3:12" ht="19.5" thickBot="1">
      <c r="C68" s="1">
        <v>2034</v>
      </c>
      <c r="D68" s="2">
        <v>0.0636</v>
      </c>
      <c r="E68" s="2">
        <v>0.0485</v>
      </c>
      <c r="F68" s="8">
        <f t="shared" si="3"/>
        <v>-0.015100000000000002</v>
      </c>
      <c r="J68" s="6"/>
      <c r="K68" s="7"/>
      <c r="L68" s="7"/>
    </row>
    <row r="69" spans="3:6" ht="18.75">
      <c r="C69" s="1">
        <v>2035</v>
      </c>
      <c r="D69" s="2">
        <v>0.0636</v>
      </c>
      <c r="E69" s="2">
        <v>0.0485</v>
      </c>
      <c r="F69" s="8">
        <f t="shared" si="3"/>
        <v>-0.015100000000000002</v>
      </c>
    </row>
    <row r="70" spans="3:6" ht="18.75">
      <c r="C70" s="1">
        <v>2036</v>
      </c>
      <c r="D70" s="2">
        <v>0.0636</v>
      </c>
      <c r="E70" s="2">
        <v>0.0485</v>
      </c>
      <c r="F70" s="8">
        <f t="shared" si="3"/>
        <v>-0.015100000000000002</v>
      </c>
    </row>
    <row r="71" spans="3:6" ht="18.75">
      <c r="C71" s="1">
        <v>2037</v>
      </c>
      <c r="D71" s="2">
        <v>0.0635</v>
      </c>
      <c r="E71" s="2">
        <v>0.0484</v>
      </c>
      <c r="F71" s="8">
        <f t="shared" si="3"/>
        <v>-0.015100000000000002</v>
      </c>
    </row>
    <row r="72" spans="3:6" ht="18.75">
      <c r="C72" s="1">
        <v>2038</v>
      </c>
      <c r="D72" s="2">
        <v>0.0634</v>
      </c>
      <c r="E72" s="2">
        <v>0.0484</v>
      </c>
      <c r="F72" s="8">
        <f t="shared" si="3"/>
        <v>-0.015</v>
      </c>
    </row>
    <row r="73" spans="3:6" ht="18.75">
      <c r="C73" s="1">
        <v>2039</v>
      </c>
      <c r="D73" s="2">
        <v>0.0633</v>
      </c>
      <c r="E73" s="2">
        <v>0.0483</v>
      </c>
      <c r="F73" s="8">
        <f t="shared" si="3"/>
        <v>-0.014999999999999993</v>
      </c>
    </row>
    <row r="74" spans="3:6" ht="18.75">
      <c r="C74" s="1">
        <v>2040</v>
      </c>
      <c r="D74" s="2">
        <v>0.0631</v>
      </c>
      <c r="E74" s="2">
        <v>0.0483</v>
      </c>
      <c r="F74" s="8">
        <f t="shared" si="3"/>
        <v>-0.0148</v>
      </c>
    </row>
    <row r="75" spans="3:6" ht="18.75">
      <c r="C75" s="1">
        <v>2041</v>
      </c>
      <c r="D75" s="2">
        <v>0.0628</v>
      </c>
      <c r="E75" s="2">
        <v>0.0482</v>
      </c>
      <c r="F75" s="8">
        <f t="shared" si="3"/>
        <v>-0.014599999999999995</v>
      </c>
    </row>
    <row r="76" spans="3:6" ht="18.75">
      <c r="C76" s="1">
        <v>2042</v>
      </c>
      <c r="D76" s="2">
        <v>0.0626</v>
      </c>
      <c r="E76" s="2">
        <v>0.0481</v>
      </c>
      <c r="F76" s="8">
        <f t="shared" si="3"/>
        <v>-0.014500000000000006</v>
      </c>
    </row>
    <row r="77" spans="3:6" ht="18.75">
      <c r="C77" s="1">
        <v>2043</v>
      </c>
      <c r="D77" s="2">
        <v>0.0624</v>
      </c>
      <c r="E77" s="2">
        <v>0.0481</v>
      </c>
      <c r="F77" s="8">
        <f t="shared" si="3"/>
        <v>-0.0143</v>
      </c>
    </row>
    <row r="78" spans="3:6" ht="18.75">
      <c r="C78" s="1">
        <v>2044</v>
      </c>
      <c r="D78" s="2">
        <v>0.0622</v>
      </c>
      <c r="E78" s="2">
        <v>0.048</v>
      </c>
      <c r="F78" s="8">
        <f t="shared" si="3"/>
        <v>-0.014199999999999997</v>
      </c>
    </row>
    <row r="79" spans="3:6" ht="18.75">
      <c r="C79" s="1">
        <v>2045</v>
      </c>
      <c r="D79" s="2">
        <v>0.0621</v>
      </c>
      <c r="E79" s="2">
        <v>0.0479</v>
      </c>
      <c r="F79" s="8">
        <f t="shared" si="3"/>
        <v>-0.014200000000000004</v>
      </c>
    </row>
    <row r="80" spans="3:6" ht="18.75">
      <c r="C80" s="1">
        <v>2046</v>
      </c>
      <c r="D80" s="2">
        <v>0.0619</v>
      </c>
      <c r="E80" s="2">
        <v>0.0479</v>
      </c>
      <c r="F80" s="8">
        <f t="shared" si="3"/>
        <v>-0.013999999999999999</v>
      </c>
    </row>
    <row r="81" spans="3:6" ht="18.75">
      <c r="C81" s="1">
        <v>2047</v>
      </c>
      <c r="D81" s="2">
        <v>0.0617</v>
      </c>
      <c r="E81" s="2">
        <v>0.0478</v>
      </c>
      <c r="F81" s="8">
        <f t="shared" si="3"/>
        <v>-0.013899999999999996</v>
      </c>
    </row>
    <row r="82" spans="3:6" ht="18.75">
      <c r="C82" s="1">
        <v>2048</v>
      </c>
      <c r="D82" s="2">
        <v>0.0615</v>
      </c>
      <c r="E82" s="2">
        <v>0.0477</v>
      </c>
      <c r="F82" s="8">
        <f t="shared" si="3"/>
        <v>-0.0138</v>
      </c>
    </row>
    <row r="83" spans="3:6" ht="18.75">
      <c r="C83" s="1">
        <v>2049</v>
      </c>
      <c r="D83" s="2">
        <v>0.0614</v>
      </c>
      <c r="E83" s="2">
        <v>0.0476</v>
      </c>
      <c r="F83" s="8">
        <f t="shared" si="3"/>
        <v>-0.0138</v>
      </c>
    </row>
    <row r="84" spans="3:6" ht="18.75">
      <c r="C84" s="1">
        <v>2050</v>
      </c>
      <c r="D84" s="2">
        <v>0.0612</v>
      </c>
      <c r="E84" s="2">
        <v>0.0476</v>
      </c>
      <c r="F84" s="8">
        <f t="shared" si="3"/>
        <v>-0.013599999999999994</v>
      </c>
    </row>
    <row r="85" spans="3:6" ht="18.75">
      <c r="C85" s="1">
        <v>2051</v>
      </c>
      <c r="D85" s="2">
        <v>0.0611</v>
      </c>
      <c r="E85" s="2">
        <v>0.0475</v>
      </c>
      <c r="F85" s="8">
        <f t="shared" si="3"/>
        <v>-0.013600000000000001</v>
      </c>
    </row>
    <row r="86" spans="3:6" ht="18.75">
      <c r="C86" s="1">
        <v>2052</v>
      </c>
      <c r="D86" s="2">
        <v>0.061</v>
      </c>
      <c r="E86" s="2">
        <v>0.0475</v>
      </c>
      <c r="F86" s="8">
        <f t="shared" si="3"/>
        <v>-0.013499999999999998</v>
      </c>
    </row>
    <row r="87" spans="3:6" ht="18.75">
      <c r="C87" s="1">
        <v>2053</v>
      </c>
      <c r="D87" s="2">
        <v>0.0609</v>
      </c>
      <c r="E87" s="2">
        <v>0.0474</v>
      </c>
      <c r="F87" s="8">
        <f t="shared" si="3"/>
        <v>-0.013500000000000005</v>
      </c>
    </row>
    <row r="88" spans="3:6" ht="18.75">
      <c r="C88" s="1">
        <v>2054</v>
      </c>
      <c r="D88" s="2">
        <v>0.0609</v>
      </c>
      <c r="E88" s="2">
        <v>0.0473</v>
      </c>
      <c r="F88" s="8">
        <f aca="true" t="shared" si="4" ref="F88:F119">E88-D88</f>
        <v>-0.013600000000000001</v>
      </c>
    </row>
    <row r="89" spans="3:6" ht="18.75">
      <c r="C89" s="1">
        <v>2055</v>
      </c>
      <c r="D89" s="2">
        <v>0.0608</v>
      </c>
      <c r="E89" s="2">
        <v>0.0473</v>
      </c>
      <c r="F89" s="8">
        <f t="shared" si="4"/>
        <v>-0.013499999999999998</v>
      </c>
    </row>
    <row r="90" spans="3:6" ht="18.75">
      <c r="C90" s="1">
        <v>2056</v>
      </c>
      <c r="D90" s="2">
        <v>0.0608</v>
      </c>
      <c r="E90" s="2">
        <v>0.0472</v>
      </c>
      <c r="F90" s="8">
        <f t="shared" si="4"/>
        <v>-0.013600000000000001</v>
      </c>
    </row>
    <row r="91" spans="3:6" ht="18.75">
      <c r="C91" s="1">
        <v>2057</v>
      </c>
      <c r="D91" s="2">
        <v>0.0608</v>
      </c>
      <c r="E91" s="2">
        <v>0.0471</v>
      </c>
      <c r="F91" s="8">
        <f t="shared" si="4"/>
        <v>-0.013699999999999997</v>
      </c>
    </row>
    <row r="92" spans="3:6" ht="18.75">
      <c r="C92" s="1">
        <v>2058</v>
      </c>
      <c r="D92" s="2">
        <v>0.0607</v>
      </c>
      <c r="E92" s="2">
        <v>0.0471</v>
      </c>
      <c r="F92" s="8">
        <f t="shared" si="4"/>
        <v>-0.013599999999999994</v>
      </c>
    </row>
    <row r="93" spans="3:6" ht="18.75">
      <c r="C93" s="1">
        <v>2059</v>
      </c>
      <c r="D93" s="2">
        <v>0.0607</v>
      </c>
      <c r="E93" s="2">
        <v>0.047</v>
      </c>
      <c r="F93" s="8">
        <f t="shared" si="4"/>
        <v>-0.013699999999999997</v>
      </c>
    </row>
    <row r="94" spans="3:6" ht="18.75">
      <c r="C94" s="1">
        <v>2060</v>
      </c>
      <c r="D94" s="2">
        <v>0.0606</v>
      </c>
      <c r="E94" s="2">
        <v>0.0469</v>
      </c>
      <c r="F94" s="8">
        <f t="shared" si="4"/>
        <v>-0.013700000000000004</v>
      </c>
    </row>
    <row r="95" spans="3:6" ht="18.75">
      <c r="C95" s="1">
        <v>2061</v>
      </c>
      <c r="D95" s="2">
        <v>0.0606</v>
      </c>
      <c r="E95" s="2">
        <v>0.0469</v>
      </c>
      <c r="F95" s="8">
        <f t="shared" si="4"/>
        <v>-0.013700000000000004</v>
      </c>
    </row>
    <row r="96" spans="3:6" ht="18.75">
      <c r="C96" s="1">
        <v>2062</v>
      </c>
      <c r="D96" s="2">
        <v>0.0605</v>
      </c>
      <c r="E96" s="2">
        <v>0.0468</v>
      </c>
      <c r="F96" s="8">
        <f t="shared" si="4"/>
        <v>-0.013699999999999997</v>
      </c>
    </row>
    <row r="97" spans="3:6" ht="18.75">
      <c r="C97" s="1">
        <v>2063</v>
      </c>
      <c r="D97" s="2">
        <v>0.0605</v>
      </c>
      <c r="E97" s="2">
        <v>0.0468</v>
      </c>
      <c r="F97" s="8">
        <f t="shared" si="4"/>
        <v>-0.013699999999999997</v>
      </c>
    </row>
    <row r="98" spans="3:6" ht="18.75">
      <c r="C98" s="1">
        <v>2064</v>
      </c>
      <c r="D98" s="2">
        <v>0.0604</v>
      </c>
      <c r="E98" s="2">
        <v>0.0467</v>
      </c>
      <c r="F98" s="8">
        <f t="shared" si="4"/>
        <v>-0.013700000000000004</v>
      </c>
    </row>
    <row r="99" spans="3:6" ht="18.75">
      <c r="C99" s="1">
        <v>2065</v>
      </c>
      <c r="D99" s="2">
        <v>0.0604</v>
      </c>
      <c r="E99" s="2">
        <v>0.0466</v>
      </c>
      <c r="F99" s="8">
        <f t="shared" si="4"/>
        <v>-0.0138</v>
      </c>
    </row>
    <row r="100" spans="3:6" ht="18.75">
      <c r="C100" s="1">
        <v>2066</v>
      </c>
      <c r="D100" s="2">
        <v>0.0603</v>
      </c>
      <c r="E100" s="2">
        <v>0.0466</v>
      </c>
      <c r="F100" s="8">
        <f t="shared" si="4"/>
        <v>-0.013699999999999997</v>
      </c>
    </row>
    <row r="101" spans="3:6" ht="18.75">
      <c r="C101" s="1">
        <v>2067</v>
      </c>
      <c r="D101" s="2">
        <v>0.0603</v>
      </c>
      <c r="E101" s="2">
        <v>0.0465</v>
      </c>
      <c r="F101" s="8">
        <f t="shared" si="4"/>
        <v>-0.0138</v>
      </c>
    </row>
    <row r="102" spans="3:6" ht="18.75">
      <c r="C102" s="1">
        <v>2068</v>
      </c>
      <c r="D102" s="2">
        <v>0.0603</v>
      </c>
      <c r="E102" s="2">
        <v>0.0464</v>
      </c>
      <c r="F102" s="8">
        <f t="shared" si="4"/>
        <v>-0.013900000000000003</v>
      </c>
    </row>
    <row r="103" spans="3:6" ht="18.75">
      <c r="C103" s="1">
        <v>2069</v>
      </c>
      <c r="D103" s="2">
        <v>0.0603</v>
      </c>
      <c r="E103" s="2">
        <v>0.0464</v>
      </c>
      <c r="F103" s="8">
        <f t="shared" si="4"/>
        <v>-0.013900000000000003</v>
      </c>
    </row>
    <row r="104" spans="3:6" ht="18.75">
      <c r="C104" s="1">
        <v>2070</v>
      </c>
      <c r="D104" s="2">
        <v>0.0604</v>
      </c>
      <c r="E104" s="2">
        <v>0.0463</v>
      </c>
      <c r="F104" s="8">
        <f t="shared" si="4"/>
        <v>-0.014100000000000001</v>
      </c>
    </row>
    <row r="105" spans="3:6" ht="18.75">
      <c r="C105" s="1">
        <v>2071</v>
      </c>
      <c r="D105" s="2">
        <v>0.0604</v>
      </c>
      <c r="E105" s="2">
        <v>0.0463</v>
      </c>
      <c r="F105" s="8">
        <f t="shared" si="4"/>
        <v>-0.014100000000000001</v>
      </c>
    </row>
    <row r="106" spans="3:6" ht="18.75">
      <c r="C106" s="1">
        <v>2072</v>
      </c>
      <c r="D106" s="2">
        <v>0.0604</v>
      </c>
      <c r="E106" s="2">
        <v>0.0462</v>
      </c>
      <c r="F106" s="8">
        <f t="shared" si="4"/>
        <v>-0.014200000000000004</v>
      </c>
    </row>
    <row r="107" spans="3:6" ht="18.75">
      <c r="C107" s="1">
        <v>2073</v>
      </c>
      <c r="D107" s="2">
        <v>0.0604</v>
      </c>
      <c r="E107" s="2">
        <v>0.0462</v>
      </c>
      <c r="F107" s="8">
        <f t="shared" si="4"/>
        <v>-0.014200000000000004</v>
      </c>
    </row>
    <row r="108" spans="3:6" ht="18.75">
      <c r="C108" s="1">
        <v>2074</v>
      </c>
      <c r="D108" s="2">
        <v>0.0604</v>
      </c>
      <c r="E108" s="2">
        <v>0.0461</v>
      </c>
      <c r="F108" s="8">
        <f t="shared" si="4"/>
        <v>-0.0143</v>
      </c>
    </row>
    <row r="109" spans="3:6" ht="18.75">
      <c r="C109" s="1">
        <v>2075</v>
      </c>
      <c r="D109" s="2">
        <v>0.0604</v>
      </c>
      <c r="E109" s="2">
        <v>0.0461</v>
      </c>
      <c r="F109" s="8">
        <f t="shared" si="4"/>
        <v>-0.0143</v>
      </c>
    </row>
    <row r="110" spans="3:6" ht="18.75">
      <c r="C110" s="1">
        <v>2076</v>
      </c>
      <c r="D110" s="2">
        <v>0.0604</v>
      </c>
      <c r="E110" s="2">
        <v>0.046</v>
      </c>
      <c r="F110" s="8">
        <f t="shared" si="4"/>
        <v>-0.014400000000000003</v>
      </c>
    </row>
    <row r="111" spans="3:6" ht="18.75">
      <c r="C111" s="1">
        <v>2077</v>
      </c>
      <c r="D111" s="2">
        <v>0.0605</v>
      </c>
      <c r="E111" s="2">
        <v>0.0459</v>
      </c>
      <c r="F111" s="8">
        <f t="shared" si="4"/>
        <v>-0.014599999999999995</v>
      </c>
    </row>
    <row r="112" spans="3:6" ht="18.75">
      <c r="C112" s="1">
        <v>2078</v>
      </c>
      <c r="D112" s="2">
        <v>0.0605</v>
      </c>
      <c r="E112" s="2">
        <v>0.0459</v>
      </c>
      <c r="F112" s="8">
        <f t="shared" si="4"/>
        <v>-0.014599999999999995</v>
      </c>
    </row>
    <row r="113" spans="3:6" ht="18.75">
      <c r="C113" s="1">
        <v>2079</v>
      </c>
      <c r="D113" s="2">
        <v>0.0605</v>
      </c>
      <c r="E113" s="2">
        <v>0.0459</v>
      </c>
      <c r="F113" s="8">
        <f t="shared" si="4"/>
        <v>-0.014599999999999995</v>
      </c>
    </row>
    <row r="114" spans="3:6" ht="18.75">
      <c r="C114" s="1">
        <v>2080</v>
      </c>
      <c r="D114" s="2">
        <v>0.0606</v>
      </c>
      <c r="E114" s="2">
        <v>0.0458</v>
      </c>
      <c r="F114" s="8">
        <f t="shared" si="4"/>
        <v>-0.0148</v>
      </c>
    </row>
    <row r="115" spans="3:6" ht="18.75">
      <c r="C115" s="1">
        <v>2081</v>
      </c>
      <c r="D115" s="2">
        <v>0.0606</v>
      </c>
      <c r="E115" s="2">
        <v>0.0458</v>
      </c>
      <c r="F115" s="8">
        <f t="shared" si="4"/>
        <v>-0.0148</v>
      </c>
    </row>
    <row r="116" spans="3:6" ht="18.75">
      <c r="C116" s="1">
        <v>2082</v>
      </c>
      <c r="D116" s="2">
        <v>0.0607</v>
      </c>
      <c r="E116" s="2">
        <v>0.0457</v>
      </c>
      <c r="F116" s="8">
        <f t="shared" si="4"/>
        <v>-0.015</v>
      </c>
    </row>
    <row r="117" spans="3:6" ht="18.75">
      <c r="C117" s="1">
        <v>2083</v>
      </c>
      <c r="D117" s="2">
        <v>0.0608</v>
      </c>
      <c r="E117" s="2">
        <v>0.0457</v>
      </c>
      <c r="F117" s="8">
        <f t="shared" si="4"/>
        <v>-0.015100000000000002</v>
      </c>
    </row>
    <row r="118" spans="3:6" ht="18.75">
      <c r="C118" s="1">
        <v>2084</v>
      </c>
      <c r="D118" s="2">
        <v>0.0608</v>
      </c>
      <c r="E118" s="2">
        <v>0.0457</v>
      </c>
      <c r="F118" s="8">
        <f t="shared" si="4"/>
        <v>-0.015100000000000002</v>
      </c>
    </row>
    <row r="119" spans="3:6" ht="18.75">
      <c r="C119" s="1">
        <v>2085</v>
      </c>
      <c r="D119" s="2">
        <v>0.0609</v>
      </c>
      <c r="E119" s="2">
        <v>0.0456</v>
      </c>
      <c r="F119" s="8">
        <f t="shared" si="4"/>
        <v>-0.015300000000000001</v>
      </c>
    </row>
    <row r="120" spans="3:6" ht="18.75">
      <c r="C120" s="1">
        <v>2086</v>
      </c>
      <c r="D120" s="2">
        <v>0.061</v>
      </c>
      <c r="E120" s="2">
        <v>0.0456</v>
      </c>
      <c r="F120" s="8">
        <f>E120-D120</f>
        <v>-0.015399999999999997</v>
      </c>
    </row>
    <row r="121" spans="3:6" ht="18.75">
      <c r="C121" s="1">
        <v>2087</v>
      </c>
      <c r="D121" s="2">
        <v>0.0611</v>
      </c>
      <c r="E121" s="2">
        <v>0.0456</v>
      </c>
      <c r="F121" s="8">
        <f>E121-D121</f>
        <v>-0.0155</v>
      </c>
    </row>
    <row r="122" spans="3:6" ht="18.75">
      <c r="C122" s="1">
        <v>2088</v>
      </c>
      <c r="D122" s="2">
        <v>0.0612</v>
      </c>
      <c r="E122" s="2">
        <v>0.0455</v>
      </c>
      <c r="F122" s="4">
        <f>E122-D122</f>
        <v>-0.0157</v>
      </c>
    </row>
    <row r="123" spans="3:6" ht="18.75">
      <c r="C123" s="1">
        <v>2089</v>
      </c>
      <c r="D123" s="2">
        <v>0.0612</v>
      </c>
      <c r="E123" s="2">
        <v>0.0455</v>
      </c>
      <c r="F123" s="4">
        <f>E123-D123</f>
        <v>-0.0157</v>
      </c>
    </row>
    <row r="124" spans="3:6" ht="18.75">
      <c r="C124" s="1">
        <v>2090</v>
      </c>
      <c r="D124" s="2">
        <v>0.0613</v>
      </c>
      <c r="E124" s="2">
        <v>0.0455</v>
      </c>
      <c r="F124" s="4">
        <f>E124-D124</f>
        <v>-0.0158</v>
      </c>
    </row>
  </sheetData>
  <sheetProtection/>
  <hyperlinks>
    <hyperlink ref="M38" r:id="rId1" display="http://www.cbo.gov/publication/43910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2013-04-08T20:43:06Z</cp:lastPrinted>
  <dcterms:created xsi:type="dcterms:W3CDTF">2013-04-03T20:38:01Z</dcterms:created>
  <dcterms:modified xsi:type="dcterms:W3CDTF">2013-04-10T23:06:16Z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