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BATMAN\Mercatus\Intern Shared Folder\Andrea\Vero Projects\Charts\1.27.14 DoD Budget\"/>
    </mc:Choice>
  </mc:AlternateContent>
  <bookViews>
    <workbookView xWindow="0" yWindow="0" windowWidth="27315" windowHeight="13725" activeTab="1"/>
  </bookViews>
  <sheets>
    <sheet name="Chart1" sheetId="3" r:id="rId1"/>
    <sheet name="Chart2" sheetId="7" r:id="rId2"/>
    <sheet name="Chart 1 Data" sheetId="4" r:id="rId3"/>
    <sheet name="Chart 2 Data" sheetId="6" r:id="rId4"/>
  </sheets>
  <calcPr calcId="152511" calcMode="manual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6" l="1"/>
  <c r="D16" i="6"/>
  <c r="G9" i="6"/>
  <c r="G4" i="6"/>
  <c r="B25" i="4"/>
  <c r="B26" i="4"/>
  <c r="B31" i="4"/>
  <c r="G11" i="4"/>
  <c r="G21" i="4"/>
  <c r="B11" i="4"/>
  <c r="B12" i="4"/>
</calcChain>
</file>

<file path=xl/sharedStrings.xml><?xml version="1.0" encoding="utf-8"?>
<sst xmlns="http://schemas.openxmlformats.org/spreadsheetml/2006/main" count="77" uniqueCount="46">
  <si>
    <t>Procurement</t>
  </si>
  <si>
    <t>Research, development, test, and evaluation</t>
  </si>
  <si>
    <t>Operation and Maintenance</t>
  </si>
  <si>
    <t>Other</t>
  </si>
  <si>
    <t>Total</t>
  </si>
  <si>
    <t xml:space="preserve">Data from: </t>
  </si>
  <si>
    <t>DoD FY2014 Budget Items</t>
  </si>
  <si>
    <t>Outlays (billions)</t>
  </si>
  <si>
    <t>Chaos and Uncertainty: TheFY2014 Defense Budget and Beyond (CSBA)</t>
  </si>
  <si>
    <t>Military construction and family housing</t>
  </si>
  <si>
    <t>Military Personnel Costs in FY2014 Budget</t>
  </si>
  <si>
    <t>Basic Pay</t>
  </si>
  <si>
    <t>Defense Health Program</t>
  </si>
  <si>
    <t>Allowances</t>
  </si>
  <si>
    <t>Guard and Reserve</t>
  </si>
  <si>
    <t>Retired Pay Accrual</t>
  </si>
  <si>
    <t>Concurrent Receipt</t>
  </si>
  <si>
    <t>TRICARE for Life</t>
  </si>
  <si>
    <t>Other Pay</t>
  </si>
  <si>
    <t>PCS Travel</t>
  </si>
  <si>
    <t>Other MILPERS Costs</t>
  </si>
  <si>
    <t>Financial Summary Tables United States Department of Defense FY2014 Budget Request (DoD)</t>
  </si>
  <si>
    <t>DoD FY2014 Budget Items (Personnel separate)</t>
  </si>
  <si>
    <t>Total contained in MILPERS</t>
  </si>
  <si>
    <t>Military Personnel (MILPERS)</t>
  </si>
  <si>
    <t xml:space="preserve">Military Personnel </t>
  </si>
  <si>
    <t>Research &amp; Development</t>
  </si>
  <si>
    <t>Chart 2a.</t>
  </si>
  <si>
    <t>Total military personnel-related costs for FY 2014: $412Bn</t>
  </si>
  <si>
    <t>DoD Budget (Base)</t>
  </si>
  <si>
    <t>DOD Budget (Base+OCO)</t>
  </si>
  <si>
    <t>Military personnel-related costs in DoD Budget</t>
  </si>
  <si>
    <t>Military personnel-related costs paid through other parts of government</t>
  </si>
  <si>
    <t xml:space="preserve">Retired Pay Accrual </t>
  </si>
  <si>
    <t>Total Military Personnel-Related Costs for FY2014</t>
  </si>
  <si>
    <t xml:space="preserve">Concurrent Receipt </t>
  </si>
  <si>
    <t>Other Types of Pay</t>
  </si>
  <si>
    <t>Total in DoD budget</t>
  </si>
  <si>
    <t>Military Personnel–Related Funding Not in the DOD Budget</t>
  </si>
  <si>
    <t>Treasury Payment to the Military Retirement Trust</t>
  </si>
  <si>
    <t>Tax Exemptions for Military Personnel</t>
  </si>
  <si>
    <t>Veterans Hospital and Medical Care</t>
  </si>
  <si>
    <t>Income Security for Veterans</t>
  </si>
  <si>
    <t>Other veterans Benefits and Services</t>
  </si>
  <si>
    <t xml:space="preserve">Veterans Education, Training, and Rehabilitation </t>
  </si>
  <si>
    <t>Total not in DoD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</si>
</sst>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0" applyFont="1"/>
    <xf numFmtId="0" fontId="3" fillId="0" borderId="0" xfId="1"/>
    <xf numFmtId="0" fontId="0" fillId="0" borderId="0" xfId="0" applyFont="1"/>
    <xf numFmtId="0" fontId="0" fillId="2" borderId="0" xfId="0" applyFill="1"/>
    <xf numFmtId="0" fontId="1" fillId="0" borderId="0" xfId="11"/>
    <xf numFmtId="0" fontId="6" fillId="0" borderId="0" xfId="11" applyFont="1"/>
    <xf numFmtId="1" fontId="4" fillId="0" borderId="0" xfId="11" applyNumberFormat="1" applyFont="1"/>
  </cellXfs>
  <cellStyles count="1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/>
    <cellStyle name="Normal" xfId="0" builtinId="0"/>
    <cellStyle name="Normal 2" xfId="11"/>
  </cellStyles>
  <dxfs count="0"/>
  <tableStyles count="0" defaultTableStyle="TableStyleMedium2" defaultPivotStyle="PivotStyleLight16"/>
  <colors>
    <mruColors>
      <color rgb="FFC82228"/>
      <color rgb="FFEC7C32"/>
      <color rgb="FF7B5F47"/>
      <color rgb="FFFFD377"/>
      <color rgb="FFFF9F36"/>
      <color rgb="FF17C7D2"/>
      <color rgb="FFFFA900"/>
      <color rgb="FFADE9E9"/>
      <color rgb="FFF2583E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90018721498"/>
          <c:y val="0.20492149779191099"/>
          <c:w val="0.41117254363924799"/>
          <c:h val="0.60498519927747696"/>
        </c:manualLayout>
      </c:layout>
      <c:pieChart>
        <c:varyColors val="1"/>
        <c:ser>
          <c:idx val="0"/>
          <c:order val="0"/>
          <c:tx>
            <c:strRef>
              <c:f>'Chart 1 Data'!$F$5</c:f>
              <c:strCache>
                <c:ptCount val="1"/>
                <c:pt idx="0">
                  <c:v>DoD FY2014 Budget Items (Personnel separate)</c:v>
                </c:pt>
              </c:strCache>
            </c:strRef>
          </c:tx>
          <c:spPr>
            <a:solidFill>
              <a:srgbClr val="00818C"/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747E8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747E8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747E8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747E8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747E80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6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7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8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9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0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1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2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3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4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5208421511552895E-2"/>
                  <c:y val="5.9318273912953801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o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671992835780601E-2"/>
                  <c:y val="8.2576520642223705E-2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other, 4%</a:t>
                    </a:r>
                    <a:endParaRPr lang="en-US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1395924415732E-2"/>
                  <c:y val="-0.124532996101284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FFFFFF"/>
                        </a:solidFill>
                      </a:rPr>
                      <a:t>R&amp;D</a:t>
                    </a:r>
                    <a:br>
                      <a:rPr lang="en-US" sz="1300">
                        <a:solidFill>
                          <a:srgbClr val="FFFFFF"/>
                        </a:solidFill>
                      </a:rPr>
                    </a:br>
                    <a:r>
                      <a:rPr lang="en-US" sz="1300">
                        <a:solidFill>
                          <a:srgbClr val="FFFFFF"/>
                        </a:solidFill>
                      </a:rPr>
                      <a:t>12%</a:t>
                    </a:r>
                    <a:endParaRPr lang="en-US" sz="1500">
                      <a:solidFill>
                        <a:srgbClr val="FFFFFF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0199281317607"/>
                  <c:y val="-0.132049402133227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rgbClr val="FFFFFF"/>
                        </a:solidFill>
                      </a:rPr>
                      <a:t>procurement</a:t>
                    </a:r>
                    <a:r>
                      <a:rPr lang="en-US" sz="1300" baseline="0">
                        <a:solidFill>
                          <a:srgbClr val="FFFFFF"/>
                        </a:solidFill>
                      </a:rPr>
                      <a:t> </a:t>
                    </a:r>
                  </a:p>
                  <a:p>
                    <a:r>
                      <a:rPr lang="en-US" sz="1300">
                        <a:solidFill>
                          <a:srgbClr val="FFFFFF"/>
                        </a:solidFill>
                      </a:rPr>
                      <a:t>18%</a:t>
                    </a:r>
                    <a:endParaRPr lang="en-US" sz="1500">
                      <a:solidFill>
                        <a:srgbClr val="FFFFFF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5712731493718299"/>
                  <c:y val="9.37771718600834E-2"/>
                </c:manualLayout>
              </c:layout>
              <c:tx>
                <c:rich>
                  <a:bodyPr/>
                  <a:lstStyle/>
                  <a:p>
                    <a:r>
                      <a:rPr lang="en-US" sz="1300">
                        <a:solidFill>
                          <a:schemeClr val="bg1"/>
                        </a:solidFill>
                      </a:rPr>
                      <a:t>operation and maintenance</a:t>
                    </a:r>
                  </a:p>
                  <a:p>
                    <a:r>
                      <a:rPr lang="en-US" sz="1300">
                        <a:solidFill>
                          <a:schemeClr val="bg1"/>
                        </a:solidFill>
                      </a:rPr>
                      <a:t>34% </a:t>
                    </a:r>
                    <a:endParaRPr lang="en-US" sz="150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03537137159681E-2"/>
                  <c:y val="-1.44586122858804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basic pay, $51.9 bn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4497409754441805E-2"/>
                  <c:y val="-8.0115912925498595E-3"/>
                </c:manualLayout>
              </c:layout>
              <c:tx>
                <c:rich>
                  <a:bodyPr rot="0" vert="horz" lIns="2">
                    <a:spAutoFit/>
                  </a:bodyPr>
                  <a:lstStyle/>
                  <a:p>
                    <a:pPr>
                      <a:defRPr sz="1300"/>
                    </a:pPr>
                    <a:r>
                      <a:rPr lang="en-US" sz="1300"/>
                      <a:t>D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8"/>
              <c:layout>
                <c:manualLayout>
                  <c:x val="6.8620220921375694E-2"/>
                  <c:y val="-4.9968066751610203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allowances, $28.1 bn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9087062755450897E-2"/>
                  <c:y val="-7.2577759842907499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G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57803473402065E-2"/>
                  <c:y val="-7.1601499989697906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r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6948680597104102E-2"/>
                  <c:y val="-5.3746025095981503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c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6.8855120923890803E-2"/>
                  <c:y val="-2.7662454443487701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T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0678687261597899"/>
                  <c:y val="-3.05097492462277E-3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other pay, $5 bn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8.4252458166618902E-2"/>
                  <c:y val="2.5426164655462501E-2"/>
                </c:manualLayout>
              </c:layout>
              <c:tx>
                <c:rich>
                  <a:bodyPr/>
                  <a:lstStyle/>
                  <a:p>
                    <a:r>
                      <a:rPr lang="en-US" sz="1300"/>
                      <a:t>PCS travel, $4.5 bn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3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1 Data'!$F$6:$F$20</c:f>
              <c:strCache>
                <c:ptCount val="15"/>
                <c:pt idx="0">
                  <c:v>Military Personnel </c:v>
                </c:pt>
                <c:pt idx="1">
                  <c:v>Military construction and family housing</c:v>
                </c:pt>
                <c:pt idx="2">
                  <c:v>Other</c:v>
                </c:pt>
                <c:pt idx="3">
                  <c:v>Research &amp; Development</c:v>
                </c:pt>
                <c:pt idx="4">
                  <c:v>Procurement</c:v>
                </c:pt>
                <c:pt idx="5">
                  <c:v>Operation and Maintenance</c:v>
                </c:pt>
                <c:pt idx="6">
                  <c:v>Basic Pay</c:v>
                </c:pt>
                <c:pt idx="7">
                  <c:v>Defense Health Program</c:v>
                </c:pt>
                <c:pt idx="8">
                  <c:v>Allowances</c:v>
                </c:pt>
                <c:pt idx="9">
                  <c:v>Guard and Reserve</c:v>
                </c:pt>
                <c:pt idx="10">
                  <c:v>Retired Pay Accrual</c:v>
                </c:pt>
                <c:pt idx="11">
                  <c:v>Concurrent Receipt</c:v>
                </c:pt>
                <c:pt idx="12">
                  <c:v>TRICARE for Life</c:v>
                </c:pt>
                <c:pt idx="13">
                  <c:v>Other Pay</c:v>
                </c:pt>
                <c:pt idx="14">
                  <c:v>PCS Travel</c:v>
                </c:pt>
              </c:strCache>
            </c:strRef>
          </c:cat>
          <c:val>
            <c:numRef>
              <c:f>'Chart 1 Data'!$G$6:$G$20</c:f>
              <c:numCache>
                <c:formatCode>General</c:formatCode>
                <c:ptCount val="15"/>
                <c:pt idx="0">
                  <c:v>5.8</c:v>
                </c:pt>
                <c:pt idx="1">
                  <c:v>0</c:v>
                </c:pt>
                <c:pt idx="2">
                  <c:v>16.43</c:v>
                </c:pt>
                <c:pt idx="3">
                  <c:v>66.099999999999994</c:v>
                </c:pt>
                <c:pt idx="4">
                  <c:v>99.5</c:v>
                </c:pt>
                <c:pt idx="5">
                  <c:v>185.7</c:v>
                </c:pt>
                <c:pt idx="6">
                  <c:v>51.9</c:v>
                </c:pt>
                <c:pt idx="7">
                  <c:v>33</c:v>
                </c:pt>
                <c:pt idx="8">
                  <c:v>28.1</c:v>
                </c:pt>
                <c:pt idx="9">
                  <c:v>20.100000000000001</c:v>
                </c:pt>
                <c:pt idx="10">
                  <c:v>16.8</c:v>
                </c:pt>
                <c:pt idx="11">
                  <c:v>7</c:v>
                </c:pt>
                <c:pt idx="12">
                  <c:v>6.7</c:v>
                </c:pt>
                <c:pt idx="13">
                  <c:v>5</c:v>
                </c:pt>
                <c:pt idx="14">
                  <c:v>4.5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11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945242468428E-2"/>
          <c:y val="0"/>
          <c:w val="0.68452896095063698"/>
          <c:h val="1"/>
        </c:manualLayout>
      </c:layout>
      <c:ofPieChart>
        <c:ofPieType val="bar"/>
        <c:varyColors val="1"/>
        <c:ser>
          <c:idx val="0"/>
          <c:order val="0"/>
          <c:spPr>
            <a:solidFill>
              <a:srgbClr val="FFD377"/>
            </a:solidFill>
          </c:spPr>
          <c:dPt>
            <c:idx val="0"/>
            <c:bubble3D val="0"/>
            <c:spPr>
              <a:solidFill>
                <a:srgbClr val="00818C"/>
              </a:solidFill>
            </c:spPr>
          </c:dPt>
          <c:dPt>
            <c:idx val="2"/>
            <c:bubble3D val="0"/>
            <c:spPr>
              <a:solidFill>
                <a:srgbClr val="FFA900"/>
              </a:solidFill>
            </c:spPr>
          </c:dPt>
          <c:dPt>
            <c:idx val="3"/>
            <c:bubble3D val="0"/>
            <c:spPr>
              <a:solidFill>
                <a:schemeClr val="accent6"/>
              </a:solidFill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5"/>
            <c:bubble3D val="0"/>
            <c:spPr>
              <a:solidFill>
                <a:srgbClr val="F2583E"/>
              </a:solidFill>
            </c:spPr>
          </c:dPt>
          <c:dPt>
            <c:idx val="6"/>
            <c:bubble3D val="0"/>
            <c:spPr>
              <a:solidFill>
                <a:srgbClr val="C82228"/>
              </a:solidFill>
            </c:spPr>
          </c:dPt>
          <c:dPt>
            <c:idx val="7"/>
            <c:bubble3D val="0"/>
            <c:spPr>
              <a:solidFill>
                <a:srgbClr val="17C7D2"/>
              </a:solidFill>
            </c:spPr>
          </c:dPt>
          <c:dLbls>
            <c:dLbl>
              <c:idx val="0"/>
              <c:layout>
                <c:manualLayout>
                  <c:x val="8.7813826937035502E-2"/>
                  <c:y val="-3.08435335730293E-2"/>
                </c:manualLayout>
              </c:layout>
              <c:tx>
                <c:rich>
                  <a:bodyPr/>
                  <a:lstStyle/>
                  <a:p>
                    <a:pPr algn="ctr">
                      <a:defRPr sz="1500"/>
                    </a:pPr>
                    <a:r>
                      <a:rPr lang="en-US" sz="1500"/>
                      <a:t>DoD budget</a:t>
                    </a:r>
                  </a:p>
                  <a:p>
                    <a:pPr algn="ctr">
                      <a:defRPr sz="1500"/>
                    </a:pPr>
                    <a:r>
                      <a:rPr lang="en-US" sz="1600"/>
                      <a:t>$177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935552228148299"/>
                  <c:y val="-4.3607043937491799E-3"/>
                </c:manualLayout>
              </c:layout>
              <c:tx>
                <c:rich>
                  <a:bodyPr/>
                  <a:lstStyle/>
                  <a:p>
                    <a:pPr algn="ctr">
                      <a:defRPr sz="1200"/>
                    </a:pPr>
                    <a:r>
                      <a:rPr lang="en-US"/>
                      <a:t>income security for veterans</a:t>
                    </a:r>
                  </a:p>
                  <a:p>
                    <a:pPr algn="ctr">
                      <a:defRPr sz="1200"/>
                    </a:pPr>
                    <a:r>
                      <a:rPr lang="en-US" sz="1500"/>
                      <a:t>$72.2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9271069473696475"/>
                  <c:y val="-4.3601238262835421E-3"/>
                </c:manualLayout>
              </c:layout>
              <c:tx>
                <c:rich>
                  <a:bodyPr/>
                  <a:lstStyle/>
                  <a:p>
                    <a:pPr algn="ctr">
                      <a:defRPr sz="1200"/>
                    </a:pPr>
                    <a:r>
                      <a:rPr lang="en-US"/>
                      <a:t>Treasury payment to the Military Retirement </a:t>
                    </a:r>
                  </a:p>
                  <a:p>
                    <a:pPr algn="ctr">
                      <a:defRPr sz="1200"/>
                    </a:pPr>
                    <a:r>
                      <a:rPr lang="en-US"/>
                      <a:t>Trust </a:t>
                    </a:r>
                  </a:p>
                  <a:p>
                    <a:pPr algn="ctr">
                      <a:defRPr sz="1200"/>
                    </a:pPr>
                    <a:r>
                      <a:rPr lang="en-US" sz="1500"/>
                      <a:t>$70.3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8380235341242901"/>
                  <c:y val="-2.1800947053738501E-3"/>
                </c:manualLayout>
              </c:layout>
              <c:tx>
                <c:rich>
                  <a:bodyPr/>
                  <a:lstStyle/>
                  <a:p>
                    <a:pPr algn="ctr">
                      <a:defRPr sz="1200"/>
                    </a:pPr>
                    <a:r>
                      <a:rPr lang="en-US"/>
                      <a:t>veterans' hospital &amp; medical care</a:t>
                    </a:r>
                  </a:p>
                  <a:p>
                    <a:pPr algn="ctr">
                      <a:defRPr sz="1200"/>
                    </a:pPr>
                    <a:r>
                      <a:rPr lang="en-US" sz="1500"/>
                      <a:t>$56.4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9210780846039401E-2"/>
                  <c:y val="-9.5924167036452998E-2"/>
                </c:manualLayout>
              </c:layout>
              <c:tx>
                <c:rich>
                  <a:bodyPr/>
                  <a:lstStyle/>
                  <a:p>
                    <a:pPr algn="ctr">
                      <a:defRPr sz="1200"/>
                    </a:pPr>
                    <a:r>
                      <a:rPr lang="en-US" sz="1000"/>
                      <a:t>tax exemptions for </a:t>
                    </a:r>
                  </a:p>
                  <a:p>
                    <a:pPr algn="ctr">
                      <a:defRPr sz="1200"/>
                    </a:pPr>
                    <a:r>
                      <a:rPr lang="en-US" sz="1000"/>
                      <a:t>military personnel </a:t>
                    </a:r>
                  </a:p>
                  <a:p>
                    <a:pPr algn="ctr">
                      <a:defRPr sz="1200"/>
                    </a:pPr>
                    <a:r>
                      <a:rPr lang="en-US" sz="1200"/>
                      <a:t>$15.2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5950588353107301E-2"/>
                  <c:y val="-2.83414028308616E-2"/>
                </c:manualLayout>
              </c:layout>
              <c:tx>
                <c:rich>
                  <a:bodyPr/>
                  <a:lstStyle/>
                  <a:p>
                    <a:pPr algn="ctr">
                      <a:defRPr sz="1000"/>
                    </a:pPr>
                    <a:r>
                      <a:rPr lang="en-US" sz="1000"/>
                      <a:t>veterans' education</a:t>
                    </a:r>
                    <a:r>
                      <a:rPr lang="en-US" sz="1000" baseline="0"/>
                      <a:t> </a:t>
                    </a:r>
                    <a:r>
                      <a:rPr lang="en-US" sz="1000"/>
                      <a:t>&amp; rehabilitation</a:t>
                    </a:r>
                  </a:p>
                  <a:p>
                    <a:pPr algn="ctr">
                      <a:defRPr sz="1000"/>
                    </a:pPr>
                    <a:r>
                      <a:rPr lang="en-US" sz="1200"/>
                      <a:t>$14.3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03973027693254E-2"/>
                  <c:y val="5.0141834901599597E-2"/>
                </c:manualLayout>
              </c:layout>
              <c:tx>
                <c:rich>
                  <a:bodyPr/>
                  <a:lstStyle/>
                  <a:p>
                    <a:pPr algn="ctr">
                      <a:defRPr sz="1200"/>
                    </a:pPr>
                    <a:r>
                      <a:rPr lang="en-US" sz="1000"/>
                      <a:t>other veteran</a:t>
                    </a:r>
                  </a:p>
                  <a:p>
                    <a:pPr algn="ctr">
                      <a:defRPr sz="1200"/>
                    </a:pPr>
                    <a:r>
                      <a:rPr lang="en-US" sz="1000"/>
                      <a:t>benefits &amp; services</a:t>
                    </a:r>
                  </a:p>
                  <a:p>
                    <a:pPr algn="ctr">
                      <a:defRPr sz="1200"/>
                    </a:pPr>
                    <a:r>
                      <a:rPr lang="en-US" sz="1200"/>
                      <a:t>$7.2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20036755802093401"/>
                  <c:y val="-3.0843705234029701E-2"/>
                </c:manualLayout>
              </c:layout>
              <c:tx>
                <c:rich>
                  <a:bodyPr/>
                  <a:lstStyle/>
                  <a:p>
                    <a:pPr algn="ctr">
                      <a:defRPr sz="1500"/>
                    </a:pPr>
                    <a:r>
                      <a:rPr lang="en-US" sz="1500"/>
                      <a:t>federal</a:t>
                    </a:r>
                    <a:r>
                      <a:rPr lang="en-US" sz="1500" baseline="0"/>
                      <a:t> </a:t>
                    </a:r>
                  </a:p>
                  <a:p>
                    <a:pPr algn="ctr">
                      <a:defRPr sz="1500"/>
                    </a:pPr>
                    <a:r>
                      <a:rPr lang="en-US" sz="1500" baseline="0"/>
                      <a:t>budget </a:t>
                    </a:r>
                  </a:p>
                  <a:p>
                    <a:pPr algn="ctr">
                      <a:defRPr sz="1500"/>
                    </a:pPr>
                    <a:r>
                      <a:rPr lang="en-US" sz="1300" baseline="0"/>
                      <a:t>(funding not in </a:t>
                    </a:r>
                  </a:p>
                  <a:p>
                    <a:pPr algn="ctr">
                      <a:defRPr sz="1500"/>
                    </a:pPr>
                    <a:r>
                      <a:rPr lang="en-US" sz="1300" baseline="0"/>
                      <a:t>the DOD budget)</a:t>
                    </a:r>
                    <a:endParaRPr lang="en-US" sz="1300"/>
                  </a:p>
                  <a:p>
                    <a:pPr algn="ctr">
                      <a:defRPr sz="1500"/>
                    </a:pPr>
                    <a:r>
                      <a:rPr lang="en-US" sz="1600"/>
                      <a:t>$235.6 bn</a:t>
                    </a:r>
                  </a:p>
                </c:rich>
              </c:tx>
              <c:spPr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l">
                  <a:defRPr sz="1200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 2 Data'!$C$31:$C$36</c:f>
              <c:strCache>
                <c:ptCount val="6"/>
                <c:pt idx="0">
                  <c:v>Total in DoD budget</c:v>
                </c:pt>
                <c:pt idx="1">
                  <c:v>Income Security for Veterans</c:v>
                </c:pt>
                <c:pt idx="2">
                  <c:v>Treasury Payment to the Military Retirement Trust</c:v>
                </c:pt>
                <c:pt idx="3">
                  <c:v>Veterans Hospital and Medical Care</c:v>
                </c:pt>
                <c:pt idx="4">
                  <c:v>Tax Exemptions for Military Personnel</c:v>
                </c:pt>
                <c:pt idx="5">
                  <c:v>Veterans Education, Training, and Rehabilitation </c:v>
                </c:pt>
              </c:strCache>
            </c:strRef>
          </c:cat>
          <c:val>
            <c:numRef>
              <c:f>'Chart 2 Data'!$D$31:$D$37</c:f>
              <c:numCache>
                <c:formatCode>General</c:formatCode>
                <c:ptCount val="7"/>
                <c:pt idx="0">
                  <c:v>177</c:v>
                </c:pt>
                <c:pt idx="1">
                  <c:v>72.2</c:v>
                </c:pt>
                <c:pt idx="2">
                  <c:v>70.3</c:v>
                </c:pt>
                <c:pt idx="3">
                  <c:v>56.4</c:v>
                </c:pt>
                <c:pt idx="4">
                  <c:v>15.2</c:v>
                </c:pt>
                <c:pt idx="5">
                  <c:v>14.3</c:v>
                </c:pt>
                <c:pt idx="6">
                  <c:v>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6"/>
        <c:secondPieSize val="97"/>
        <c:serLines/>
      </c:of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500">
          <a:latin typeface="Gotham Narrow Book"/>
          <a:cs typeface="Gotham Narrow Book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12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0.11728</cdr:x>
      <cdr:y>0.87699</cdr:y>
    </cdr:from>
    <cdr:to>
      <cdr:x>0.98174</cdr:x>
      <cdr:y>0.99392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05033" y="5107608"/>
          <a:ext cx="7407811" cy="681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 rtl="0"/>
          <a:r>
            <a:rPr lang="en-US" sz="1000" b="0" i="0" baseline="0">
              <a:effectLst/>
              <a:latin typeface="Gotham Narrow Book"/>
              <a:ea typeface="+mn-ea"/>
              <a:cs typeface="Gotham Narrow Book"/>
            </a:rPr>
            <a:t>Sources: DoD FY 2014 Financial Summary Tables; Todd Harrison, Center for Strategic and Budgetary Assessments, </a:t>
          </a:r>
        </a:p>
        <a:p xmlns:a="http://schemas.openxmlformats.org/drawingml/2006/main">
          <a:pPr algn="r" rtl="0"/>
          <a:r>
            <a:rPr lang="en-US" sz="1000" b="0" i="0" baseline="0">
              <a:effectLst/>
              <a:latin typeface="Gotham Narrow Book"/>
              <a:ea typeface="+mn-ea"/>
              <a:cs typeface="Gotham Narrow Book"/>
            </a:rPr>
            <a:t>"Chaos and Uncertainty: The FY 2014 Defense Budet and Beyond," October 2013.  </a:t>
          </a:r>
        </a:p>
        <a:p xmlns:a="http://schemas.openxmlformats.org/drawingml/2006/main">
          <a:pPr algn="r" rtl="0"/>
          <a:r>
            <a:rPr lang="en-US" sz="1000" b="0" i="0" baseline="0">
              <a:effectLst/>
              <a:latin typeface="Gotham Narrow Book"/>
              <a:ea typeface="+mn-ea"/>
              <a:cs typeface="Gotham Narrow Book"/>
            </a:rPr>
            <a:t>Produced by Veronique de Rugy and Rizqi Rachmat, Mercatus Center at George Mason University.</a:t>
          </a:r>
          <a:endParaRPr lang="en-US" sz="1000"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0.10275</cdr:x>
      <cdr:y>0.20862</cdr:y>
    </cdr:from>
    <cdr:to>
      <cdr:x>0.52547</cdr:x>
      <cdr:y>0.83265</cdr:y>
    </cdr:to>
    <cdr:sp macro="" textlink="">
      <cdr:nvSpPr>
        <cdr:cNvPr id="4" name="Arc 3"/>
        <cdr:cNvSpPr/>
      </cdr:nvSpPr>
      <cdr:spPr>
        <a:xfrm xmlns:a="http://schemas.openxmlformats.org/drawingml/2006/main" rot="21175130">
          <a:off x="890552" y="1313126"/>
          <a:ext cx="3664004" cy="3927887"/>
        </a:xfrm>
        <a:prstGeom xmlns:a="http://schemas.openxmlformats.org/drawingml/2006/main" prst="arc">
          <a:avLst>
            <a:gd name="adj1" fmla="val 16594113"/>
            <a:gd name="adj2" fmla="val 1979240"/>
          </a:avLst>
        </a:prstGeom>
        <a:ln xmlns:a="http://schemas.openxmlformats.org/drawingml/2006/main" w="31750">
          <a:solidFill>
            <a:schemeClr val="tx1">
              <a:alpha val="8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0.36593</cdr:x>
      <cdr:y>0.80848</cdr:y>
    </cdr:from>
    <cdr:to>
      <cdr:x>0.97363</cdr:x>
      <cdr:y>0.98935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71825" y="5086351"/>
          <a:ext cx="5267325" cy="1137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1" i="0" u="none">
              <a:solidFill>
                <a:srgbClr val="00818C"/>
              </a:solidFill>
              <a:latin typeface="Gotham Narrow Book"/>
              <a:cs typeface="Gotham Narrow Book"/>
            </a:rPr>
            <a:t>military</a:t>
          </a:r>
          <a:r>
            <a:rPr lang="en-US" sz="1400" b="1" i="0" u="none" baseline="0">
              <a:solidFill>
                <a:srgbClr val="00818C"/>
              </a:solidFill>
              <a:latin typeface="Gotham Narrow Book"/>
              <a:cs typeface="Gotham Narrow Book"/>
            </a:rPr>
            <a:t> personnel costs (32% of budget)  = $177 bn </a:t>
          </a:r>
          <a:endParaRPr lang="en-US" sz="1400" b="1" i="0" u="none">
            <a:solidFill>
              <a:srgbClr val="00818C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0.03407</cdr:x>
      <cdr:y>0.80999</cdr:y>
    </cdr:from>
    <cdr:to>
      <cdr:x>0.41429</cdr:x>
      <cdr:y>0.88094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5276" y="5095875"/>
          <a:ext cx="3295650" cy="446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1" i="0" u="none">
              <a:latin typeface="Gotham Narrow Book"/>
              <a:cs typeface="Gotham Narrow Book"/>
            </a:rPr>
            <a:t>total FY 2014 DoD</a:t>
          </a:r>
          <a:r>
            <a:rPr lang="en-US" sz="1400" b="1" i="0" u="none" baseline="0">
              <a:latin typeface="Gotham Narrow Book"/>
              <a:cs typeface="Gotham Narrow Book"/>
            </a:rPr>
            <a:t> budget</a:t>
          </a:r>
          <a:r>
            <a:rPr lang="en-US" sz="1400" b="1" i="0" u="none">
              <a:latin typeface="Gotham Narrow Book"/>
              <a:cs typeface="Gotham Narrow Book"/>
            </a:rPr>
            <a:t> </a:t>
          </a:r>
          <a:r>
            <a:rPr lang="en-US" sz="1400" b="1" i="0" u="none" baseline="0">
              <a:latin typeface="Gotham Narrow Book"/>
              <a:cs typeface="Gotham Narrow Book"/>
            </a:rPr>
            <a:t>= $546 bn </a:t>
          </a:r>
          <a:endParaRPr lang="en-US" sz="1400" b="1" i="0" u="none"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0.26791</cdr:x>
      <cdr:y>0.3697</cdr:y>
    </cdr:from>
    <cdr:to>
      <cdr:x>0.83903</cdr:x>
      <cdr:y>0.53393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322179" y="2325905"/>
          <a:ext cx="4950325" cy="1033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300" b="0" i="0" u="none">
              <a:solidFill>
                <a:schemeClr val="tx1"/>
              </a:solidFill>
              <a:latin typeface="Gotham Narrow Book"/>
              <a:cs typeface="Gotham Narrow Book"/>
            </a:rPr>
            <a:t>uard and Reserve, $20.1 bn</a:t>
          </a:r>
        </a:p>
      </cdr:txBody>
    </cdr:sp>
  </cdr:relSizeAnchor>
  <cdr:relSizeAnchor xmlns:cdr="http://schemas.openxmlformats.org/drawingml/2006/chartDrawing">
    <cdr:from>
      <cdr:x>0.27116</cdr:x>
      <cdr:y>0.43594</cdr:y>
    </cdr:from>
    <cdr:to>
      <cdr:x>0.85741</cdr:x>
      <cdr:y>0.59869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350310" y="2742613"/>
          <a:ext cx="5081468" cy="102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300" b="0" i="0" u="none">
              <a:solidFill>
                <a:schemeClr val="tx1"/>
              </a:solidFill>
              <a:latin typeface="Gotham Narrow Book"/>
              <a:cs typeface="Gotham Narrow Book"/>
            </a:rPr>
            <a:t>etired pay</a:t>
          </a:r>
          <a:r>
            <a:rPr lang="en-US" sz="1300" b="0" i="0" u="none" baseline="0">
              <a:solidFill>
                <a:schemeClr val="tx1"/>
              </a:solidFill>
              <a:latin typeface="Gotham Narrow Book"/>
              <a:cs typeface="Gotham Narrow Book"/>
            </a:rPr>
            <a:t> accrual, $16.8 bn</a:t>
          </a:r>
          <a:endParaRPr lang="en-US" sz="1300" b="0" i="0" u="none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0.22133</cdr:x>
      <cdr:y>0.49632</cdr:y>
    </cdr:from>
    <cdr:to>
      <cdr:x>0.79245</cdr:x>
      <cdr:y>0.66055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8395" y="3122480"/>
          <a:ext cx="4950325" cy="1033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300" b="0" i="0" u="none">
              <a:solidFill>
                <a:schemeClr val="tx1"/>
              </a:solidFill>
              <a:latin typeface="Gotham Narrow Book"/>
              <a:cs typeface="Gotham Narrow Book"/>
            </a:rPr>
            <a:t>oncurrent receipt, $7 bn</a:t>
          </a:r>
        </a:p>
      </cdr:txBody>
    </cdr:sp>
  </cdr:relSizeAnchor>
  <cdr:relSizeAnchor xmlns:cdr="http://schemas.openxmlformats.org/drawingml/2006/chartDrawing">
    <cdr:from>
      <cdr:x>0.24457</cdr:x>
      <cdr:y>0.54639</cdr:y>
    </cdr:from>
    <cdr:to>
      <cdr:x>0.81341</cdr:x>
      <cdr:y>0.71062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119854" y="3437483"/>
          <a:ext cx="4930562" cy="1033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300" b="0" i="0" u="none">
              <a:solidFill>
                <a:schemeClr val="tx1"/>
              </a:solidFill>
              <a:latin typeface="Gotham Narrow Book"/>
              <a:cs typeface="Gotham Narrow Book"/>
            </a:rPr>
            <a:t>RICARE</a:t>
          </a:r>
          <a:r>
            <a:rPr lang="en-US" sz="1300" b="0" i="0" u="none" baseline="0">
              <a:solidFill>
                <a:schemeClr val="tx1"/>
              </a:solidFill>
              <a:latin typeface="Gotham Narrow Book"/>
              <a:cs typeface="Gotham Narrow Book"/>
            </a:rPr>
            <a:t> for life, $6.7 bn</a:t>
          </a:r>
          <a:endParaRPr lang="en-US" sz="1300" b="0" i="0" u="none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0.2777</cdr:x>
      <cdr:y>0.68696</cdr:y>
    </cdr:from>
    <cdr:to>
      <cdr:x>0.86394</cdr:x>
      <cdr:y>0.84972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407054" y="4321846"/>
          <a:ext cx="5081382" cy="1023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300" b="0" i="0" u="none">
              <a:solidFill>
                <a:schemeClr val="tx1"/>
              </a:solidFill>
              <a:latin typeface="Gotham Narrow Book"/>
              <a:cs typeface="Gotham Narrow Book"/>
            </a:rPr>
            <a:t>ther military</a:t>
          </a:r>
          <a:r>
            <a:rPr lang="en-US" sz="1300" b="0" i="0" u="none" baseline="0">
              <a:solidFill>
                <a:schemeClr val="tx1"/>
              </a:solidFill>
              <a:latin typeface="Gotham Narrow Book"/>
              <a:cs typeface="Gotham Narrow Book"/>
            </a:rPr>
            <a:t> personnel, $5.8 bn</a:t>
          </a:r>
          <a:endParaRPr lang="en-US" sz="1300" b="0" i="0" u="none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0.27724</cdr:x>
      <cdr:y>0.25479</cdr:y>
    </cdr:from>
    <cdr:to>
      <cdr:x>0.84836</cdr:x>
      <cdr:y>0.41902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403057" y="1602951"/>
          <a:ext cx="4950326" cy="10332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300" b="0" i="0" u="none">
              <a:solidFill>
                <a:schemeClr val="tx1"/>
              </a:solidFill>
              <a:latin typeface="Gotham Narrow Book"/>
              <a:cs typeface="Gotham Narrow Book"/>
            </a:rPr>
            <a:t>efense</a:t>
          </a:r>
          <a:r>
            <a:rPr lang="en-US" sz="1300" b="0" i="0" u="none" baseline="0">
              <a:solidFill>
                <a:schemeClr val="tx1"/>
              </a:solidFill>
              <a:latin typeface="Gotham Narrow Book"/>
              <a:cs typeface="Gotham Narrow Book"/>
            </a:rPr>
            <a:t> Health Program, $33 bn</a:t>
          </a:r>
          <a:endParaRPr lang="en-US" sz="1300" b="0" i="0" u="none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0.49733</cdr:x>
      <cdr:y>0.30583</cdr:y>
    </cdr:from>
    <cdr:to>
      <cdr:x>0.58132</cdr:x>
      <cdr:y>0.47056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4310731" y="1924050"/>
          <a:ext cx="727993" cy="1036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600" b="1" i="0" u="none" baseline="0">
              <a:solidFill>
                <a:srgbClr val="000000"/>
              </a:solidFill>
              <a:latin typeface="Gotham Narrow Book"/>
              <a:cs typeface="Gotham Narrow Book"/>
            </a:rPr>
            <a:t>(32%) </a:t>
          </a:r>
          <a:endParaRPr lang="en-US" sz="1600" b="1" i="0" u="none">
            <a:solidFill>
              <a:srgbClr val="000000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0.49198</cdr:x>
      <cdr:y>0.34315</cdr:y>
    </cdr:from>
    <cdr:to>
      <cdr:x>0.50374</cdr:x>
      <cdr:y>0.35641</cdr:y>
    </cdr:to>
    <cdr:cxnSp macro="">
      <cdr:nvCxnSpPr>
        <cdr:cNvPr id="15" name="Straight Connector 14"/>
        <cdr:cNvCxnSpPr/>
      </cdr:nvCxnSpPr>
      <cdr:spPr>
        <a:xfrm xmlns:a="http://schemas.openxmlformats.org/drawingml/2006/main" flipV="1">
          <a:off x="4264232" y="2159927"/>
          <a:ext cx="101972" cy="83434"/>
        </a:xfrm>
        <a:prstGeom xmlns:a="http://schemas.openxmlformats.org/drawingml/2006/main" prst="line">
          <a:avLst/>
        </a:prstGeom>
        <a:ln xmlns:a="http://schemas.openxmlformats.org/drawingml/2006/main" w="31750">
          <a:solidFill>
            <a:srgbClr val="000000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0.08065</cdr:x>
      <cdr:y>0.02765</cdr:y>
    </cdr:from>
    <cdr:to>
      <cdr:x>0.93842</cdr:x>
      <cdr:y>0.19188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98500" y="173832"/>
          <a:ext cx="7429499" cy="1032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200" b="0" i="0" baseline="0">
              <a:effectLst/>
              <a:latin typeface="Gotham Narrow Book"/>
              <a:ea typeface="+mn-ea"/>
              <a:cs typeface="Gotham Narrow Book"/>
            </a:rPr>
            <a:t>Share of FY 2014 DoD Budget for Military Personnel Costs 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0" i="0" baseline="0">
              <a:effectLst/>
              <a:latin typeface="Gotham Narrow Book"/>
              <a:ea typeface="+mn-ea"/>
              <a:cs typeface="Gotham Narrow Book"/>
            </a:rPr>
            <a:t>(benefits, healthcare, and retirement)</a:t>
          </a:r>
          <a:endParaRPr lang="en-US" sz="2000">
            <a:effectLst/>
            <a:latin typeface="Gotham Narrow Book"/>
            <a:cs typeface="Gotham Narrow Book"/>
          </a:endParaRPr>
        </a:p>
        <a:p xmlns:a="http://schemas.openxmlformats.org/drawingml/2006/main">
          <a:pPr algn="ctr"/>
          <a:endParaRPr lang="en-US" sz="1600" b="1" i="0" u="none">
            <a:solidFill>
              <a:srgbClr val="00818C"/>
            </a:solidFill>
            <a:latin typeface="Gotham Narrow Book"/>
            <a:cs typeface="Gotham Narrow Book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0.12265</cdr:x>
      <cdr:y>0.88307</cdr:y>
    </cdr:from>
    <cdr:to>
      <cdr:x>0.98711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50857" y="5144267"/>
          <a:ext cx="7406606" cy="681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 rtl="0"/>
          <a:r>
            <a:rPr lang="en-US" sz="1000" b="0" i="0" baseline="0">
              <a:effectLst/>
              <a:latin typeface="Gotham Narrow Book"/>
              <a:ea typeface="+mn-ea"/>
              <a:cs typeface="Gotham Narrow Book"/>
            </a:rPr>
            <a:t>Sources: DoD FY 2014 Financial Summary Tables; Todd Harrison, Center for Strategic and Budgetary Assessments, </a:t>
          </a:r>
        </a:p>
        <a:p xmlns:a="http://schemas.openxmlformats.org/drawingml/2006/main">
          <a:pPr algn="r" rtl="0"/>
          <a:r>
            <a:rPr lang="en-US" sz="1000" b="0" i="0" baseline="0">
              <a:effectLst/>
              <a:latin typeface="Gotham Narrow Book"/>
              <a:ea typeface="+mn-ea"/>
              <a:cs typeface="Gotham Narrow Book"/>
            </a:rPr>
            <a:t>"Chaos and Uncertainty: The FY 2014 Defense Budet and Beyond," October 2013.  </a:t>
          </a:r>
        </a:p>
        <a:p xmlns:a="http://schemas.openxmlformats.org/drawingml/2006/main">
          <a:pPr algn="r" rtl="0"/>
          <a:r>
            <a:rPr lang="en-US" sz="1000" b="0" i="0" baseline="0">
              <a:effectLst/>
              <a:latin typeface="Gotham Narrow Book"/>
              <a:ea typeface="+mn-ea"/>
              <a:cs typeface="Gotham Narrow Book"/>
            </a:rPr>
            <a:t>Produced by Veronique de Rugy and Rizqi Rachmat, Mercatus Center at George Mason University.</a:t>
          </a:r>
          <a:endParaRPr lang="en-US" sz="1000"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0.00859</cdr:x>
      <cdr:y>0.80489</cdr:y>
    </cdr:from>
    <cdr:to>
      <cdr:x>0.35338</cdr:x>
      <cdr:y>0.9921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624" y="4688841"/>
          <a:ext cx="2954130" cy="109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600" b="1" i="0" u="none">
              <a:solidFill>
                <a:schemeClr val="tx1"/>
              </a:solidFill>
              <a:latin typeface="Gotham Narrow Book"/>
              <a:cs typeface="Gotham Narrow Book"/>
            </a:rPr>
            <a:t>total cost</a:t>
          </a:r>
          <a:r>
            <a:rPr lang="en-US" sz="1600" b="1" i="0" u="none" baseline="0">
              <a:solidFill>
                <a:schemeClr val="tx1"/>
              </a:solidFill>
              <a:latin typeface="Gotham Narrow Book"/>
              <a:cs typeface="Gotham Narrow Book"/>
            </a:rPr>
            <a:t> = $412.6 bn</a:t>
          </a:r>
          <a:endParaRPr lang="en-US" sz="1600" b="1" i="0" u="none">
            <a:solidFill>
              <a:schemeClr val="tx1"/>
            </a:solidFill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0.03545</cdr:x>
      <cdr:y>0.03104</cdr:y>
    </cdr:from>
    <cdr:to>
      <cdr:x>0.93126</cdr:x>
      <cdr:y>0.15956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03696" y="180809"/>
          <a:ext cx="7675217" cy="7486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2400" b="0" i="0" u="none">
              <a:latin typeface="Gotham Narrow Book"/>
              <a:cs typeface="Gotham Narrow Book"/>
            </a:rPr>
            <a:t>Total</a:t>
          </a:r>
          <a:r>
            <a:rPr lang="en-US" sz="2400" b="0" i="0" u="none" baseline="0">
              <a:latin typeface="Gotham Narrow Book"/>
              <a:cs typeface="Gotham Narrow Book"/>
            </a:rPr>
            <a:t> Military Personnel–Related Costs for FY 2014</a:t>
          </a:r>
          <a:endParaRPr lang="en-US" sz="2400" b="0" i="0" u="none"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0.75295</cdr:x>
      <cdr:y>0.69295</cdr:y>
    </cdr:from>
    <cdr:to>
      <cdr:x>0.77229</cdr:x>
      <cdr:y>0.77883</cdr:y>
    </cdr:to>
    <cdr:sp macro="" textlink="">
      <cdr:nvSpPr>
        <cdr:cNvPr id="34" name="Right Brace 33"/>
        <cdr:cNvSpPr/>
      </cdr:nvSpPr>
      <cdr:spPr>
        <a:xfrm xmlns:a="http://schemas.openxmlformats.org/drawingml/2006/main">
          <a:off x="6454664" y="4039413"/>
          <a:ext cx="165792" cy="500621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0.76483</cdr:x>
      <cdr:y>0.56427</cdr:y>
    </cdr:from>
    <cdr:to>
      <cdr:x>0.81672</cdr:x>
      <cdr:y>0.87364</cdr:y>
    </cdr:to>
    <cdr:sp macro="" textlink="">
      <cdr:nvSpPr>
        <cdr:cNvPr id="7" name="Right Brace 6"/>
        <cdr:cNvSpPr/>
      </cdr:nvSpPr>
      <cdr:spPr>
        <a:xfrm xmlns:a="http://schemas.openxmlformats.org/drawingml/2006/main" rot="10800000">
          <a:off x="6556472" y="3289300"/>
          <a:ext cx="444891" cy="1803400"/>
        </a:xfrm>
        <a:prstGeom xmlns:a="http://schemas.openxmlformats.org/drawingml/2006/main" prst="rightBrace">
          <a:avLst>
            <a:gd name="adj1" fmla="val 8333"/>
            <a:gd name="adj2" fmla="val 44718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mptroller.defense.gov/Portals/45/Documents/defbudget/fy2014/FY2014_Financial_Summary_Tables.pdf" TargetMode="External"/><Relationship Id="rId1" Type="http://schemas.openxmlformats.org/officeDocument/2006/relationships/hyperlink" Target="https://www.google.com/url?sa=t&amp;rct=j&amp;q=&amp;esrc=s&amp;source=web&amp;cd=2&amp;cad=rja&amp;ved=0CDQQFjAB&amp;url=http%3A%2F%2Fwww.csbaonline.org%2Fwp-content%2Fuploads%2F2013%2F10%2FAnalysis-of-the-FY-2014-Defense-Budget.pdf&amp;ei=3fbrUuOxCKSayQGar4CYBg&amp;usg=AFQjCNE4FdojEzdHNQgD_-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F24" sqref="F24"/>
    </sheetView>
  </sheetViews>
  <sheetFormatPr defaultColWidth="8.85546875" defaultRowHeight="15" x14ac:dyDescent="0.25"/>
  <cols>
    <col min="1" max="1" width="41.42578125" bestFit="1" customWidth="1"/>
    <col min="2" max="3" width="16.28515625" bestFit="1" customWidth="1"/>
    <col min="6" max="6" width="43.42578125" bestFit="1" customWidth="1"/>
    <col min="9" max="9" width="23.85546875" bestFit="1" customWidth="1"/>
  </cols>
  <sheetData>
    <row r="1" spans="1:7" x14ac:dyDescent="0.25">
      <c r="A1" t="s">
        <v>5</v>
      </c>
    </row>
    <row r="2" spans="1:7" x14ac:dyDescent="0.25">
      <c r="A2" s="2" t="s">
        <v>21</v>
      </c>
    </row>
    <row r="3" spans="1:7" x14ac:dyDescent="0.25">
      <c r="A3" s="2" t="s">
        <v>8</v>
      </c>
    </row>
    <row r="5" spans="1:7" x14ac:dyDescent="0.25">
      <c r="A5" s="1" t="s">
        <v>6</v>
      </c>
      <c r="B5" s="1" t="s">
        <v>7</v>
      </c>
      <c r="F5" s="1" t="s">
        <v>22</v>
      </c>
      <c r="G5" s="1" t="s">
        <v>7</v>
      </c>
    </row>
    <row r="6" spans="1:7" x14ac:dyDescent="0.25">
      <c r="A6" t="s">
        <v>24</v>
      </c>
      <c r="B6">
        <v>145.9</v>
      </c>
      <c r="F6" s="4" t="s">
        <v>25</v>
      </c>
      <c r="G6" s="4">
        <v>5.8</v>
      </c>
    </row>
    <row r="7" spans="1:7" x14ac:dyDescent="0.25">
      <c r="A7" t="s">
        <v>0</v>
      </c>
      <c r="B7">
        <v>99.5</v>
      </c>
      <c r="F7" t="s">
        <v>9</v>
      </c>
      <c r="G7">
        <v>0</v>
      </c>
    </row>
    <row r="8" spans="1:7" x14ac:dyDescent="0.25">
      <c r="A8" t="s">
        <v>2</v>
      </c>
      <c r="B8">
        <v>218.7</v>
      </c>
      <c r="F8" t="s">
        <v>3</v>
      </c>
      <c r="G8">
        <v>16.43</v>
      </c>
    </row>
    <row r="9" spans="1:7" x14ac:dyDescent="0.25">
      <c r="A9" t="s">
        <v>1</v>
      </c>
      <c r="B9">
        <v>66.099999999999994</v>
      </c>
      <c r="F9" t="s">
        <v>26</v>
      </c>
      <c r="G9">
        <v>66.099999999999994</v>
      </c>
    </row>
    <row r="10" spans="1:7" x14ac:dyDescent="0.25">
      <c r="A10" t="s">
        <v>9</v>
      </c>
      <c r="B10">
        <v>14.1</v>
      </c>
      <c r="F10" t="s">
        <v>0</v>
      </c>
      <c r="G10">
        <v>99.5</v>
      </c>
    </row>
    <row r="11" spans="1:7" x14ac:dyDescent="0.25">
      <c r="A11" t="s">
        <v>3</v>
      </c>
      <c r="B11">
        <f>3.5-1.5+0.45-0.12</f>
        <v>2.33</v>
      </c>
      <c r="F11" s="4" t="s">
        <v>2</v>
      </c>
      <c r="G11" s="4">
        <f>B8-B16</f>
        <v>185.7</v>
      </c>
    </row>
    <row r="12" spans="1:7" x14ac:dyDescent="0.25">
      <c r="A12" s="1" t="s">
        <v>4</v>
      </c>
      <c r="B12">
        <f>SUM(B6:B11)</f>
        <v>546.63000000000011</v>
      </c>
      <c r="F12" t="s">
        <v>11</v>
      </c>
      <c r="G12">
        <v>51.9</v>
      </c>
    </row>
    <row r="13" spans="1:7" x14ac:dyDescent="0.25">
      <c r="F13" s="3" t="s">
        <v>12</v>
      </c>
      <c r="G13">
        <v>33</v>
      </c>
    </row>
    <row r="14" spans="1:7" x14ac:dyDescent="0.25">
      <c r="A14" s="1" t="s">
        <v>10</v>
      </c>
      <c r="B14" s="1" t="s">
        <v>7</v>
      </c>
      <c r="F14" s="3" t="s">
        <v>13</v>
      </c>
      <c r="G14">
        <v>28.1</v>
      </c>
    </row>
    <row r="15" spans="1:7" x14ac:dyDescent="0.25">
      <c r="A15" t="s">
        <v>11</v>
      </c>
      <c r="B15">
        <v>51.9</v>
      </c>
      <c r="F15" s="3" t="s">
        <v>14</v>
      </c>
      <c r="G15">
        <v>20.100000000000001</v>
      </c>
    </row>
    <row r="16" spans="1:7" x14ac:dyDescent="0.25">
      <c r="A16" s="3" t="s">
        <v>12</v>
      </c>
      <c r="B16">
        <v>33</v>
      </c>
      <c r="F16" s="3" t="s">
        <v>15</v>
      </c>
      <c r="G16">
        <v>16.8</v>
      </c>
    </row>
    <row r="17" spans="1:7" x14ac:dyDescent="0.25">
      <c r="A17" s="3" t="s">
        <v>13</v>
      </c>
      <c r="B17">
        <v>28.1</v>
      </c>
      <c r="F17" s="3" t="s">
        <v>16</v>
      </c>
      <c r="G17">
        <v>7</v>
      </c>
    </row>
    <row r="18" spans="1:7" x14ac:dyDescent="0.25">
      <c r="A18" s="3" t="s">
        <v>14</v>
      </c>
      <c r="B18">
        <v>20.100000000000001</v>
      </c>
      <c r="F18" s="3" t="s">
        <v>17</v>
      </c>
      <c r="G18">
        <v>6.7</v>
      </c>
    </row>
    <row r="19" spans="1:7" x14ac:dyDescent="0.25">
      <c r="A19" s="3" t="s">
        <v>15</v>
      </c>
      <c r="B19">
        <v>16.8</v>
      </c>
      <c r="F19" s="3" t="s">
        <v>18</v>
      </c>
      <c r="G19">
        <v>5</v>
      </c>
    </row>
    <row r="20" spans="1:7" x14ac:dyDescent="0.25">
      <c r="A20" s="3" t="s">
        <v>16</v>
      </c>
      <c r="B20">
        <v>7</v>
      </c>
      <c r="F20" s="3" t="s">
        <v>19</v>
      </c>
      <c r="G20">
        <v>4.5</v>
      </c>
    </row>
    <row r="21" spans="1:7" x14ac:dyDescent="0.25">
      <c r="A21" s="3" t="s">
        <v>17</v>
      </c>
      <c r="B21">
        <v>6.7</v>
      </c>
      <c r="G21">
        <f>SUM(G6:G20)</f>
        <v>546.63</v>
      </c>
    </row>
    <row r="22" spans="1:7" x14ac:dyDescent="0.25">
      <c r="A22" s="3" t="s">
        <v>18</v>
      </c>
      <c r="B22">
        <v>5</v>
      </c>
    </row>
    <row r="23" spans="1:7" x14ac:dyDescent="0.25">
      <c r="A23" s="3" t="s">
        <v>19</v>
      </c>
      <c r="B23">
        <v>4.5</v>
      </c>
    </row>
    <row r="24" spans="1:7" x14ac:dyDescent="0.25">
      <c r="A24" s="3" t="s">
        <v>20</v>
      </c>
      <c r="B24">
        <v>3.9</v>
      </c>
    </row>
    <row r="25" spans="1:7" x14ac:dyDescent="0.25">
      <c r="A25" s="1" t="s">
        <v>4</v>
      </c>
      <c r="B25">
        <f>SUM(B15:B24)</f>
        <v>177</v>
      </c>
    </row>
    <row r="26" spans="1:7" x14ac:dyDescent="0.25">
      <c r="A26" s="1" t="s">
        <v>23</v>
      </c>
      <c r="B26">
        <f>B25-B16</f>
        <v>144</v>
      </c>
    </row>
    <row r="31" spans="1:7" x14ac:dyDescent="0.25">
      <c r="A31" s="1" t="s">
        <v>10</v>
      </c>
      <c r="B31">
        <f>SUM(B21:B30)</f>
        <v>341.1</v>
      </c>
    </row>
  </sheetData>
  <hyperlinks>
    <hyperlink ref="A3" r:id="rId1"/>
    <hyperlink ref="A2" r:id="rId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7"/>
  <sheetViews>
    <sheetView workbookViewId="0">
      <selection activeCell="C30" sqref="C30"/>
    </sheetView>
  </sheetViews>
  <sheetFormatPr defaultColWidth="10.85546875" defaultRowHeight="15.75" x14ac:dyDescent="0.25"/>
  <cols>
    <col min="1" max="2" width="10.85546875" style="5"/>
    <col min="3" max="3" width="56" style="5" bestFit="1" customWidth="1"/>
    <col min="4" max="5" width="10.85546875" style="5"/>
    <col min="6" max="6" width="60.140625" style="5" bestFit="1" customWidth="1"/>
    <col min="7" max="16384" width="10.85546875" style="5"/>
  </cols>
  <sheetData>
    <row r="2" spans="3:7" x14ac:dyDescent="0.25">
      <c r="C2" s="5" t="s">
        <v>27</v>
      </c>
    </row>
    <row r="3" spans="3:7" ht="18.75" x14ac:dyDescent="0.3">
      <c r="C3" s="6" t="s">
        <v>28</v>
      </c>
    </row>
    <row r="4" spans="3:7" x14ac:dyDescent="0.25">
      <c r="F4" s="5" t="s">
        <v>29</v>
      </c>
      <c r="G4" s="5">
        <f>526.6+6.5</f>
        <v>533.1</v>
      </c>
    </row>
    <row r="5" spans="3:7" x14ac:dyDescent="0.25">
      <c r="C5" s="5" t="s">
        <v>11</v>
      </c>
      <c r="D5" s="5">
        <v>51.9</v>
      </c>
      <c r="F5" s="5" t="s">
        <v>30</v>
      </c>
      <c r="G5" s="5">
        <v>612.5</v>
      </c>
    </row>
    <row r="6" spans="3:7" x14ac:dyDescent="0.25">
      <c r="C6" s="5" t="s">
        <v>12</v>
      </c>
      <c r="D6" s="5">
        <v>33</v>
      </c>
      <c r="F6" s="5" t="s">
        <v>31</v>
      </c>
      <c r="G6" s="5">
        <v>177</v>
      </c>
    </row>
    <row r="7" spans="3:7" x14ac:dyDescent="0.25">
      <c r="C7" s="5" t="s">
        <v>13</v>
      </c>
      <c r="D7" s="5">
        <v>28.1</v>
      </c>
      <c r="F7" s="5" t="s">
        <v>32</v>
      </c>
      <c r="G7" s="5">
        <v>235</v>
      </c>
    </row>
    <row r="8" spans="3:7" x14ac:dyDescent="0.25">
      <c r="C8" s="5" t="s">
        <v>14</v>
      </c>
      <c r="D8" s="5">
        <v>20.100000000000001</v>
      </c>
    </row>
    <row r="9" spans="3:7" x14ac:dyDescent="0.25">
      <c r="C9" s="5" t="s">
        <v>33</v>
      </c>
      <c r="D9" s="5">
        <v>16.8</v>
      </c>
      <c r="F9" s="5" t="s">
        <v>34</v>
      </c>
      <c r="G9" s="7">
        <f>SUM(G6:G7)</f>
        <v>412</v>
      </c>
    </row>
    <row r="10" spans="3:7" x14ac:dyDescent="0.25">
      <c r="C10" s="5" t="s">
        <v>35</v>
      </c>
      <c r="D10" s="5">
        <v>7</v>
      </c>
    </row>
    <row r="11" spans="3:7" x14ac:dyDescent="0.25">
      <c r="C11" s="5" t="s">
        <v>17</v>
      </c>
      <c r="D11" s="5">
        <v>6.7</v>
      </c>
    </row>
    <row r="12" spans="3:7" x14ac:dyDescent="0.25">
      <c r="C12" s="5" t="s">
        <v>36</v>
      </c>
      <c r="D12" s="5">
        <v>5</v>
      </c>
    </row>
    <row r="13" spans="3:7" x14ac:dyDescent="0.25">
      <c r="C13" s="5" t="s">
        <v>19</v>
      </c>
      <c r="D13" s="5">
        <v>4.5</v>
      </c>
    </row>
    <row r="14" spans="3:7" x14ac:dyDescent="0.25">
      <c r="C14" s="5" t="s">
        <v>20</v>
      </c>
      <c r="D14" s="5">
        <v>3.9</v>
      </c>
    </row>
    <row r="16" spans="3:7" x14ac:dyDescent="0.25">
      <c r="C16" s="5" t="s">
        <v>37</v>
      </c>
      <c r="D16" s="5">
        <f>SUM(D5:D14)</f>
        <v>177</v>
      </c>
    </row>
    <row r="18" spans="3:4" x14ac:dyDescent="0.25">
      <c r="C18" s="5" t="s">
        <v>38</v>
      </c>
    </row>
    <row r="20" spans="3:4" x14ac:dyDescent="0.25">
      <c r="C20" s="5" t="s">
        <v>39</v>
      </c>
      <c r="D20" s="5">
        <v>70.3</v>
      </c>
    </row>
    <row r="21" spans="3:4" x14ac:dyDescent="0.25">
      <c r="C21" s="5" t="s">
        <v>40</v>
      </c>
      <c r="D21" s="5">
        <v>15.2</v>
      </c>
    </row>
    <row r="22" spans="3:4" x14ac:dyDescent="0.25">
      <c r="C22" s="5" t="s">
        <v>41</v>
      </c>
      <c r="D22" s="5">
        <v>56.4</v>
      </c>
    </row>
    <row r="23" spans="3:4" x14ac:dyDescent="0.25">
      <c r="C23" s="5" t="s">
        <v>42</v>
      </c>
      <c r="D23" s="5">
        <v>72.2</v>
      </c>
    </row>
    <row r="24" spans="3:4" x14ac:dyDescent="0.25">
      <c r="C24" s="5" t="s">
        <v>43</v>
      </c>
      <c r="D24" s="5">
        <v>7.2</v>
      </c>
    </row>
    <row r="25" spans="3:4" x14ac:dyDescent="0.25">
      <c r="C25" s="5" t="s">
        <v>44</v>
      </c>
      <c r="D25" s="5">
        <v>14.3</v>
      </c>
    </row>
    <row r="27" spans="3:4" x14ac:dyDescent="0.25">
      <c r="C27" s="5" t="s">
        <v>45</v>
      </c>
      <c r="D27" s="5">
        <f>SUM(D20:D25)</f>
        <v>235.60000000000002</v>
      </c>
    </row>
    <row r="31" spans="3:4" x14ac:dyDescent="0.25">
      <c r="C31" s="5" t="s">
        <v>37</v>
      </c>
      <c r="D31" s="5">
        <v>177</v>
      </c>
    </row>
    <row r="32" spans="3:4" x14ac:dyDescent="0.25">
      <c r="C32" s="5" t="s">
        <v>42</v>
      </c>
      <c r="D32" s="5">
        <v>72.2</v>
      </c>
    </row>
    <row r="33" spans="3:4" x14ac:dyDescent="0.25">
      <c r="C33" s="5" t="s">
        <v>39</v>
      </c>
      <c r="D33" s="5">
        <v>70.3</v>
      </c>
    </row>
    <row r="34" spans="3:4" x14ac:dyDescent="0.25">
      <c r="C34" s="5" t="s">
        <v>41</v>
      </c>
      <c r="D34" s="5">
        <v>56.4</v>
      </c>
    </row>
    <row r="35" spans="3:4" x14ac:dyDescent="0.25">
      <c r="C35" s="5" t="s">
        <v>40</v>
      </c>
      <c r="D35" s="5">
        <v>15.2</v>
      </c>
    </row>
    <row r="36" spans="3:4" x14ac:dyDescent="0.25">
      <c r="C36" s="5" t="s">
        <v>44</v>
      </c>
      <c r="D36" s="5">
        <v>14.3</v>
      </c>
    </row>
    <row r="37" spans="3:4" x14ac:dyDescent="0.25">
      <c r="C37" s="5" t="s">
        <v>43</v>
      </c>
      <c r="D37" s="5">
        <v>7.2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Chart 1 Data</vt:lpstr>
      <vt:lpstr>Chart 2 Data</vt:lpstr>
      <vt:lpstr>Chart1</vt:lpstr>
      <vt:lpstr>Chart2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Andrea Castillo</cp:lastModifiedBy>
  <cp:lastPrinted>2014-02-03T22:43:37Z</cp:lastPrinted>
  <dcterms:created xsi:type="dcterms:W3CDTF">2014-01-15T19:39:43Z</dcterms:created>
  <dcterms:modified xsi:type="dcterms:W3CDTF">2014-02-06T16:43:13Z</dcterms:modified>
</cp:coreProperties>
</file>