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autoCompressPictures="0"/>
  <mc:AlternateContent xmlns:mc="http://schemas.openxmlformats.org/markup-compatibility/2006">
    <mc:Choice Requires="x15">
      <x15ac:absPath xmlns:x15ac="http://schemas.microsoft.com/office/spreadsheetml/2010/11/ac" url="C:\Users\acastillo\Desktop\Vero Projects\Charts\6.9.14 ExIm Justifications\"/>
    </mc:Choice>
  </mc:AlternateContent>
  <bookViews>
    <workbookView xWindow="25605" yWindow="0" windowWidth="38400" windowHeight="21165" firstSheet="3" activeTab="7"/>
  </bookViews>
  <sheets>
    <sheet name="Summary" sheetId="4" r:id="rId1"/>
    <sheet name="Data" sheetId="2" state="hidden" r:id="rId2"/>
    <sheet name="Work" sheetId="14" state="hidden" r:id="rId3"/>
    <sheet name="Dataset" sheetId="16" r:id="rId4"/>
    <sheet name="International" sheetId="7" r:id="rId5"/>
    <sheet name="C1. Prop of Est Export Value" sheetId="6" r:id="rId6"/>
    <sheet name="C2.G7 ECAs" sheetId="8" r:id="rId7"/>
    <sheet name="C3. International ECAs" sheetId="10" r:id="rId8"/>
    <sheet name="OECD GDP" sheetId="11" state="hidden" r:id="rId9"/>
    <sheet name="OECD Total Exports" sheetId="12" state="hidden" r:id="rId10"/>
    <sheet name="OECD Population" sheetId="13" state="hidden" r:id="rId11"/>
  </sheet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24" i="16" l="1"/>
  <c r="G24" i="16"/>
  <c r="F24" i="16"/>
  <c r="H23" i="16"/>
  <c r="G23" i="16"/>
  <c r="F23" i="16"/>
  <c r="H22" i="16"/>
  <c r="G22" i="16"/>
  <c r="F22" i="16"/>
  <c r="H21" i="16"/>
  <c r="G21" i="16"/>
  <c r="F21" i="16"/>
  <c r="H20" i="16"/>
  <c r="G20" i="16"/>
  <c r="F20" i="16"/>
  <c r="H19" i="16"/>
  <c r="G19" i="16"/>
  <c r="F19" i="16"/>
  <c r="H18" i="16"/>
  <c r="G18" i="16"/>
  <c r="F18" i="16"/>
  <c r="H17" i="16"/>
  <c r="G17" i="16"/>
  <c r="F17" i="16"/>
  <c r="H16" i="16"/>
  <c r="G16" i="16"/>
  <c r="F16" i="16"/>
  <c r="H15" i="16"/>
  <c r="G15" i="16"/>
  <c r="F15" i="16"/>
  <c r="H14" i="16"/>
  <c r="G14" i="16"/>
  <c r="F14" i="16"/>
  <c r="H13" i="16"/>
  <c r="G13" i="16"/>
  <c r="F13" i="16"/>
  <c r="H12" i="16"/>
  <c r="G12" i="16"/>
  <c r="F12" i="16"/>
  <c r="H11" i="16"/>
  <c r="G11" i="16"/>
  <c r="F11" i="16"/>
  <c r="H10" i="16"/>
  <c r="G10" i="16"/>
  <c r="F10" i="16"/>
  <c r="H9" i="16"/>
  <c r="G9" i="16"/>
  <c r="F9" i="16"/>
  <c r="H8" i="16"/>
  <c r="G8" i="16"/>
  <c r="F8" i="16"/>
  <c r="H7" i="16"/>
  <c r="G7" i="16"/>
  <c r="F7" i="16"/>
  <c r="H6" i="16"/>
  <c r="G6" i="16"/>
  <c r="F6" i="16"/>
  <c r="H5" i="16"/>
  <c r="G5" i="16"/>
  <c r="F5" i="16"/>
  <c r="H4" i="16"/>
  <c r="G4" i="16"/>
  <c r="F4" i="16"/>
  <c r="H3" i="16"/>
  <c r="G3" i="16"/>
  <c r="F3" i="16"/>
  <c r="H2" i="16"/>
  <c r="G2" i="16"/>
  <c r="F2" i="16"/>
  <c r="E26" i="14"/>
  <c r="E25" i="14"/>
  <c r="E40" i="13"/>
  <c r="D25" i="14"/>
  <c r="D26" i="14"/>
  <c r="A1" i="13"/>
  <c r="B55" i="7"/>
  <c r="C43" i="7"/>
  <c r="C45" i="7"/>
  <c r="C44" i="7"/>
  <c r="C47" i="7"/>
  <c r="C46" i="7"/>
  <c r="C48" i="7"/>
  <c r="C38" i="7"/>
  <c r="C37" i="7"/>
  <c r="C36" i="7"/>
  <c r="C35" i="7"/>
  <c r="C34" i="7"/>
  <c r="C33" i="7"/>
  <c r="C39" i="7"/>
  <c r="J10" i="4"/>
  <c r="K10" i="4"/>
  <c r="J9" i="4"/>
  <c r="K9" i="4"/>
  <c r="G9" i="4"/>
  <c r="D9" i="4"/>
  <c r="K12" i="4"/>
  <c r="K5" i="4"/>
  <c r="J8" i="4"/>
  <c r="K8" i="4"/>
  <c r="J7" i="4"/>
  <c r="K7" i="4"/>
  <c r="G8" i="4"/>
  <c r="G7" i="4"/>
  <c r="D8" i="4"/>
  <c r="D7" i="4"/>
  <c r="A17" i="4"/>
  <c r="I96" i="2"/>
  <c r="A21" i="4"/>
</calcChain>
</file>

<file path=xl/comments1.xml><?xml version="1.0" encoding="utf-8"?>
<comments xmlns="http://schemas.openxmlformats.org/spreadsheetml/2006/main">
  <authors>
    <author>OECD-OCDE</author>
  </authors>
  <commentList>
    <comment ref="J6" authorId="0" shapeId="0">
      <text>
        <r>
          <rPr>
            <b/>
            <sz val="8"/>
            <rFont val="Calibri"/>
            <family val="2"/>
            <scheme val="minor"/>
          </rPr>
          <t>e</t>
        </r>
        <r>
          <rPr>
            <sz val="8"/>
            <rFont val="Calibri"/>
            <family val="2"/>
            <scheme val="minor"/>
          </rPr>
          <t xml:space="preserve"> Estimated value
</t>
        </r>
      </text>
    </comment>
    <comment ref="J20" authorId="0" shapeId="0">
      <text>
        <r>
          <rPr>
            <b/>
            <sz val="8"/>
            <rFont val="Calibri"/>
            <family val="2"/>
            <scheme val="minor"/>
          </rPr>
          <t>e</t>
        </r>
        <r>
          <rPr>
            <sz val="8"/>
            <rFont val="Calibri"/>
            <family val="2"/>
            <scheme val="minor"/>
          </rPr>
          <t xml:space="preserve"> Estimated value
</t>
        </r>
      </text>
    </comment>
    <comment ref="B21" authorId="0" shapeId="0">
      <text>
        <r>
          <rPr>
            <b/>
            <sz val="8"/>
            <rFont val="Calibri"/>
            <family val="2"/>
            <scheme val="minor"/>
          </rPr>
          <t>1</t>
        </r>
        <r>
          <rPr>
            <sz val="8"/>
            <rFont val="Calibri"/>
            <family val="2"/>
            <scheme val="minor"/>
          </rPr>
          <t xml:space="preserve"> The statistical data for Israel are supplied by and under the responsibility of the relevant Israeli authorities. The use of such data by the OECD is without prejudice to the status of the Golan Heights, East Jerusalem and Israeli settlements in the West Bank under the terms of international law.
</t>
        </r>
      </text>
    </comment>
    <comment ref="J21" authorId="0" shapeId="0">
      <text>
        <r>
          <rPr>
            <b/>
            <sz val="8"/>
            <rFont val="Calibri"/>
            <family val="2"/>
            <scheme val="minor"/>
          </rPr>
          <t>e</t>
        </r>
        <r>
          <rPr>
            <sz val="8"/>
            <rFont val="Calibri"/>
            <family val="2"/>
            <scheme val="minor"/>
          </rPr>
          <t xml:space="preserve"> Estimated value
</t>
        </r>
      </text>
    </comment>
    <comment ref="J23" authorId="0" shapeId="0">
      <text>
        <r>
          <rPr>
            <b/>
            <sz val="8"/>
            <rFont val="Calibri"/>
            <family val="2"/>
            <scheme val="minor"/>
          </rPr>
          <t>e</t>
        </r>
        <r>
          <rPr>
            <sz val="8"/>
            <rFont val="Calibri"/>
            <family val="2"/>
            <scheme val="minor"/>
          </rPr>
          <t xml:space="preserve"> Estimated value
</t>
        </r>
      </text>
    </comment>
    <comment ref="J24" authorId="0" shapeId="0">
      <text>
        <r>
          <rPr>
            <b/>
            <sz val="8"/>
            <rFont val="Calibri"/>
            <family val="2"/>
            <scheme val="minor"/>
          </rPr>
          <t>e</t>
        </r>
        <r>
          <rPr>
            <sz val="8"/>
            <rFont val="Calibri"/>
            <family val="2"/>
            <scheme val="minor"/>
          </rPr>
          <t xml:space="preserve"> Estimated value
</t>
        </r>
      </text>
    </comment>
    <comment ref="J26" authorId="0" shapeId="0">
      <text>
        <r>
          <rPr>
            <b/>
            <sz val="8"/>
            <rFont val="Calibri"/>
            <family val="2"/>
            <scheme val="minor"/>
          </rPr>
          <t>e</t>
        </r>
        <r>
          <rPr>
            <sz val="8"/>
            <rFont val="Calibri"/>
            <family val="2"/>
            <scheme val="minor"/>
          </rPr>
          <t xml:space="preserve"> Estimated value
</t>
        </r>
      </text>
    </comment>
    <comment ref="J28" authorId="0" shapeId="0">
      <text>
        <r>
          <rPr>
            <b/>
            <sz val="8"/>
            <rFont val="Calibri"/>
            <family val="2"/>
            <scheme val="minor"/>
          </rPr>
          <t>e</t>
        </r>
        <r>
          <rPr>
            <sz val="8"/>
            <rFont val="Calibri"/>
            <family val="2"/>
            <scheme val="minor"/>
          </rPr>
          <t xml:space="preserve"> Estimated value
</t>
        </r>
      </text>
    </comment>
    <comment ref="J36" authorId="0" shapeId="0">
      <text>
        <r>
          <rPr>
            <b/>
            <sz val="8"/>
            <rFont val="Calibri"/>
            <family val="2"/>
            <scheme val="minor"/>
          </rPr>
          <t>e</t>
        </r>
        <r>
          <rPr>
            <sz val="8"/>
            <rFont val="Calibri"/>
            <family val="2"/>
            <scheme val="minor"/>
          </rPr>
          <t xml:space="preserve"> Estimated value
</t>
        </r>
      </text>
    </comment>
    <comment ref="J39" authorId="0" shapeId="0">
      <text>
        <r>
          <rPr>
            <b/>
            <sz val="8"/>
            <rFont val="Calibri"/>
            <family val="2"/>
            <scheme val="minor"/>
          </rPr>
          <t>e</t>
        </r>
        <r>
          <rPr>
            <sz val="8"/>
            <rFont val="Calibri"/>
            <family val="2"/>
            <scheme val="minor"/>
          </rPr>
          <t xml:space="preserve"> Estimated value
</t>
        </r>
      </text>
    </comment>
    <comment ref="J41" authorId="0" shapeId="0">
      <text>
        <r>
          <rPr>
            <b/>
            <sz val="8"/>
            <rFont val="Calibri"/>
            <family val="2"/>
            <scheme val="minor"/>
          </rPr>
          <t>e</t>
        </r>
        <r>
          <rPr>
            <sz val="8"/>
            <rFont val="Calibri"/>
            <family val="2"/>
            <scheme val="minor"/>
          </rPr>
          <t xml:space="preserve"> Estimated value
</t>
        </r>
      </text>
    </comment>
  </commentList>
</comments>
</file>

<file path=xl/comments2.xml><?xml version="1.0" encoding="utf-8"?>
<comments xmlns="http://schemas.openxmlformats.org/spreadsheetml/2006/main">
  <authors>
    <author>OECD.Stat</author>
  </authors>
  <commentList>
    <comment ref="D8" authorId="0" shapeId="0">
      <text>
        <r>
          <rPr>
            <sz val="9"/>
            <color indexed="81"/>
            <rFont val="Tahoma"/>
            <family val="2"/>
          </rPr>
          <t>B: Break</t>
        </r>
      </text>
    </comment>
    <comment ref="D9" authorId="0" shapeId="0">
      <text>
        <r>
          <rPr>
            <sz val="9"/>
            <color indexed="81"/>
            <rFont val="Tahoma"/>
            <family val="2"/>
          </rPr>
          <t>B: Break</t>
        </r>
      </text>
    </comment>
    <comment ref="D10" authorId="0" shapeId="0">
      <text>
        <r>
          <rPr>
            <sz val="9"/>
            <color indexed="81"/>
            <rFont val="Tahoma"/>
            <family val="2"/>
          </rPr>
          <t>B: Break</t>
        </r>
      </text>
    </comment>
    <comment ref="D12" authorId="0" shapeId="0">
      <text>
        <r>
          <rPr>
            <sz val="9"/>
            <color indexed="81"/>
            <rFont val="Tahoma"/>
            <family val="2"/>
          </rPr>
          <t>B: Break</t>
        </r>
      </text>
    </comment>
    <comment ref="D13" authorId="0" shapeId="0">
      <text>
        <r>
          <rPr>
            <sz val="9"/>
            <color indexed="81"/>
            <rFont val="Tahoma"/>
            <family val="2"/>
          </rPr>
          <t>B: Break</t>
        </r>
      </text>
    </comment>
    <comment ref="D14" authorId="0" shapeId="0">
      <text>
        <r>
          <rPr>
            <sz val="9"/>
            <color indexed="81"/>
            <rFont val="Tahoma"/>
            <family val="2"/>
          </rPr>
          <t>B: Break</t>
        </r>
      </text>
    </comment>
    <comment ref="D16" authorId="0" shapeId="0">
      <text>
        <r>
          <rPr>
            <sz val="9"/>
            <color indexed="81"/>
            <rFont val="Tahoma"/>
            <family val="2"/>
          </rPr>
          <t>B: Break</t>
        </r>
      </text>
    </comment>
    <comment ref="D18" authorId="0" shapeId="0">
      <text>
        <r>
          <rPr>
            <sz val="9"/>
            <color indexed="81"/>
            <rFont val="Tahoma"/>
            <family val="2"/>
          </rPr>
          <t>B: Break</t>
        </r>
      </text>
    </comment>
    <comment ref="D26" authorId="0" shapeId="0">
      <text>
        <r>
          <rPr>
            <sz val="9"/>
            <color indexed="81"/>
            <rFont val="Tahoma"/>
            <family val="2"/>
          </rPr>
          <t>B: Break</t>
        </r>
      </text>
    </comment>
    <comment ref="D32" authorId="0" shapeId="0">
      <text>
        <r>
          <rPr>
            <sz val="9"/>
            <color indexed="81"/>
            <rFont val="Tahoma"/>
            <family val="2"/>
          </rPr>
          <t>B: Break</t>
        </r>
      </text>
    </comment>
    <comment ref="D33" authorId="0" shapeId="0">
      <text>
        <r>
          <rPr>
            <sz val="9"/>
            <color indexed="81"/>
            <rFont val="Tahoma"/>
            <family val="2"/>
          </rPr>
          <t>B: Break</t>
        </r>
      </text>
    </comment>
    <comment ref="D36" authorId="0" shapeId="0">
      <text>
        <r>
          <rPr>
            <sz val="9"/>
            <color indexed="81"/>
            <rFont val="Tahoma"/>
            <family val="2"/>
          </rPr>
          <t>B: Break</t>
        </r>
      </text>
    </comment>
    <comment ref="D39" authorId="0" shapeId="0">
      <text>
        <r>
          <rPr>
            <sz val="9"/>
            <color indexed="81"/>
            <rFont val="Tahoma"/>
            <family val="2"/>
          </rPr>
          <t>B: Break</t>
        </r>
      </text>
    </comment>
    <comment ref="D40" authorId="0" shapeId="0">
      <text>
        <r>
          <rPr>
            <sz val="9"/>
            <color indexed="81"/>
            <rFont val="Tahoma"/>
            <family val="2"/>
          </rPr>
          <t>B: Break</t>
        </r>
      </text>
    </comment>
    <comment ref="D41" authorId="0" shapeId="0">
      <text>
        <r>
          <rPr>
            <sz val="9"/>
            <color indexed="81"/>
            <rFont val="Tahoma"/>
            <family val="2"/>
          </rPr>
          <t>B: Break</t>
        </r>
      </text>
    </comment>
    <comment ref="D50" authorId="0" shapeId="0">
      <text>
        <r>
          <rPr>
            <sz val="9"/>
            <color indexed="81"/>
            <rFont val="Tahoma"/>
            <family val="2"/>
          </rPr>
          <t>B: Break</t>
        </r>
      </text>
    </comment>
  </commentList>
</comments>
</file>

<file path=xl/sharedStrings.xml><?xml version="1.0" encoding="utf-8"?>
<sst xmlns="http://schemas.openxmlformats.org/spreadsheetml/2006/main" count="685" uniqueCount="210">
  <si>
    <t xml:space="preserve">Satellite and Launch Insurance </t>
  </si>
  <si>
    <t xml:space="preserve">Commercial Aircraft </t>
  </si>
  <si>
    <t>Country</t>
  </si>
  <si>
    <t>Authorization Date</t>
  </si>
  <si>
    <t>Obligor</t>
  </si>
  <si>
    <t>Principal Supplier</t>
  </si>
  <si>
    <t>Guarantor</t>
  </si>
  <si>
    <t>Credit</t>
  </si>
  <si>
    <t>Code</t>
  </si>
  <si>
    <t>Product</t>
  </si>
  <si>
    <t>Loans</t>
  </si>
  <si>
    <t>Guarantees</t>
  </si>
  <si>
    <t>Australia</t>
  </si>
  <si>
    <t>Total</t>
  </si>
  <si>
    <t>Brazil</t>
  </si>
  <si>
    <t>Canada</t>
  </si>
  <si>
    <t>Lockheed Martin</t>
  </si>
  <si>
    <t>Boeing</t>
  </si>
  <si>
    <t>Chile</t>
  </si>
  <si>
    <t>China</t>
  </si>
  <si>
    <t>Costa Rica</t>
  </si>
  <si>
    <t>Ethiopia</t>
  </si>
  <si>
    <t>Germany</t>
  </si>
  <si>
    <t>Ghana</t>
  </si>
  <si>
    <t>General Electric Healthcare</t>
  </si>
  <si>
    <t>Expansion of Ghana Ridge Hospital</t>
  </si>
  <si>
    <t>Honduras</t>
  </si>
  <si>
    <t>Hong Kong</t>
  </si>
  <si>
    <t>Satellite and Launch Insurance</t>
  </si>
  <si>
    <t>India</t>
  </si>
  <si>
    <t>Turbine-Generator Sets</t>
  </si>
  <si>
    <t xml:space="preserve">Thin-Film Solar-Photovoltaic  Panels </t>
  </si>
  <si>
    <t>Space Systems/Loral LLC</t>
  </si>
  <si>
    <t>Fluor Corp., Conoco Phillips</t>
  </si>
  <si>
    <t>Miasole</t>
  </si>
  <si>
    <t>MAG IAS, ABB Inc.</t>
  </si>
  <si>
    <t>Industrial Manufacturing Mahcinery</t>
  </si>
  <si>
    <t>Indonesia</t>
  </si>
  <si>
    <t>Ireland</t>
  </si>
  <si>
    <t>Israel</t>
  </si>
  <si>
    <t>Satellite Launch Vehicles and Insurance</t>
  </si>
  <si>
    <t>SpaceEx</t>
  </si>
  <si>
    <t>Kazakhstan</t>
  </si>
  <si>
    <t>South Korea</t>
  </si>
  <si>
    <t>Kuwait</t>
  </si>
  <si>
    <t>Luxembourg</t>
  </si>
  <si>
    <t>Mexico</t>
  </si>
  <si>
    <t>Sikowsky</t>
  </si>
  <si>
    <t>Helicopters</t>
  </si>
  <si>
    <t>Equipment and Services for Oil-Field and Gas-Field Projects</t>
  </si>
  <si>
    <t>"Various US Suppliers"</t>
  </si>
  <si>
    <t>Beechcraft</t>
  </si>
  <si>
    <t>Business Aircraft</t>
  </si>
  <si>
    <t>Mongolia</t>
  </si>
  <si>
    <t>Morocco</t>
  </si>
  <si>
    <t>Nigeria</t>
  </si>
  <si>
    <t>W.S. Darley &amp; Co.</t>
  </si>
  <si>
    <t>Fire-Fighting Vehicles and Apparatus</t>
  </si>
  <si>
    <t>Norway</t>
  </si>
  <si>
    <t>Philippines</t>
  </si>
  <si>
    <t>Poland</t>
  </si>
  <si>
    <t>Romania</t>
  </si>
  <si>
    <t>Russia</t>
  </si>
  <si>
    <t>Singapore</t>
  </si>
  <si>
    <t>Slovak Republic</t>
  </si>
  <si>
    <t>South Africa</t>
  </si>
  <si>
    <t>Gas-Turbine Generator Set</t>
  </si>
  <si>
    <t>General Electric</t>
  </si>
  <si>
    <t>Locomotive Kits</t>
  </si>
  <si>
    <t>General Electric Transportation</t>
  </si>
  <si>
    <t>Heat Transfer Fluid</t>
  </si>
  <si>
    <t>Dow Chemicals</t>
  </si>
  <si>
    <t>Spain</t>
  </si>
  <si>
    <t>Gas Turbines, Generators, Accessories and Services</t>
  </si>
  <si>
    <t>Orbital Sciences Corp</t>
  </si>
  <si>
    <t>Tanzania</t>
  </si>
  <si>
    <t>Turkey</t>
  </si>
  <si>
    <t>Ukraine</t>
  </si>
  <si>
    <t>U.A.E</t>
  </si>
  <si>
    <t>Caterpillar</t>
  </si>
  <si>
    <t>Metso Minerals Industries</t>
  </si>
  <si>
    <t>Mining Machinery and Equipment</t>
  </si>
  <si>
    <t>U.K.</t>
  </si>
  <si>
    <t>Uruguay</t>
  </si>
  <si>
    <t>Vietnam</t>
  </si>
  <si>
    <t>Miscellaneous</t>
  </si>
  <si>
    <t>N/A</t>
  </si>
  <si>
    <t>Private Export Funding Corp. (PEFCO)</t>
  </si>
  <si>
    <t>Interest on PEFCO's debt</t>
  </si>
  <si>
    <t>Gas-Turbine Compressor Set</t>
  </si>
  <si>
    <t>McDermott International</t>
  </si>
  <si>
    <t>Bechtel Power Corp.</t>
  </si>
  <si>
    <t>Engineering Services for Queensland Curtis Liquefied Natural Gas Plant</t>
  </si>
  <si>
    <t>Electricity-Transmission Equipment</t>
  </si>
  <si>
    <t>Data from Export-Import Bank FY 2013 Annual Report Pgs. 32-38</t>
  </si>
  <si>
    <t>Combined</t>
  </si>
  <si>
    <t>3) To meet competition from a foreign, officially sponsored, export-credit agency</t>
  </si>
  <si>
    <t>Percent of total</t>
  </si>
  <si>
    <t>1) To assume political or commercial risk that exporter and/or financial institutions are unwilling or unable to undertake</t>
  </si>
  <si>
    <t>2) To overcome maturity or other limitations in private-sector export financing</t>
  </si>
  <si>
    <t xml:space="preserve">Australia Pacifjc LNG Processing Pty Ltd. </t>
  </si>
  <si>
    <t>Unknown</t>
  </si>
  <si>
    <t>086539</t>
  </si>
  <si>
    <t>085675</t>
  </si>
  <si>
    <t>087980</t>
  </si>
  <si>
    <t xml:space="preserve">Engineering  Services </t>
  </si>
  <si>
    <t xml:space="preserve">Bechtel Power Corp. </t>
  </si>
  <si>
    <t xml:space="preserve">Jabiru Satellite Ltd. </t>
  </si>
  <si>
    <t>Newsat</t>
  </si>
  <si>
    <t>Qantas Airways Ltd.</t>
  </si>
  <si>
    <t>VRG Linhas Aéreas S.A</t>
  </si>
  <si>
    <t>083332</t>
  </si>
  <si>
    <t>OHI Finance S.A.</t>
  </si>
  <si>
    <t>Total Authorizations (2013)</t>
  </si>
  <si>
    <t>Total Estimated Export Value (2013)</t>
  </si>
  <si>
    <t>Estimated export value</t>
  </si>
  <si>
    <t>Portfolio total</t>
  </si>
  <si>
    <t>Other porfolio - no justification provided</t>
  </si>
  <si>
    <t xml:space="preserve">Officially Supported Medium- and Long-Term Export Credits </t>
  </si>
  <si>
    <t>France</t>
  </si>
  <si>
    <t>Italy</t>
  </si>
  <si>
    <t>Japan</t>
  </si>
  <si>
    <t>Austria</t>
  </si>
  <si>
    <t>Denmark</t>
  </si>
  <si>
    <t>Finland</t>
  </si>
  <si>
    <t>Netherlands</t>
  </si>
  <si>
    <t>Sweden</t>
  </si>
  <si>
    <t>Billions of U.S. Dollars</t>
  </si>
  <si>
    <t>OECD ECAs</t>
  </si>
  <si>
    <t>G-7 Countries</t>
  </si>
  <si>
    <t>United Kingdom</t>
  </si>
  <si>
    <t>United States</t>
  </si>
  <si>
    <t>Selected Other OECD ECAs</t>
  </si>
  <si>
    <t>Other OECD ECAs</t>
  </si>
  <si>
    <t>Emerging Economies (non-OECD ECAs)</t>
  </si>
  <si>
    <t>From: Shayerah Illas Akhtar, "Export-Import Bank: Overview and Reauthorization Issues" Congressional Research Service Report R43581, June 3, 2014.</t>
  </si>
  <si>
    <t>All Other OECD ECAs</t>
  </si>
  <si>
    <t>Other G-7 Countries</t>
  </si>
  <si>
    <t>Other</t>
  </si>
  <si>
    <t>All Other</t>
  </si>
  <si>
    <t>Economics: Key tables from OECD - ISSN 2074-384x - © OECD 2014</t>
  </si>
  <si>
    <t> </t>
  </si>
  <si>
    <t>Gross domestic product in US dollars</t>
  </si>
  <si>
    <t>At current prices and current PPPs</t>
  </si>
  <si>
    <t>Billions of US dollars</t>
  </si>
  <si>
    <t>2006</t>
  </si>
  <si>
    <t>2007</t>
  </si>
  <si>
    <t>2008</t>
  </si>
  <si>
    <t>2009</t>
  </si>
  <si>
    <t>2010</t>
  </si>
  <si>
    <t>2011</t>
  </si>
  <si>
    <t>2012</t>
  </si>
  <si>
    <t>2013</t>
  </si>
  <si>
    <t>Belgium</t>
  </si>
  <si>
    <t>Czech Republic</t>
  </si>
  <si>
    <t>Estonia</t>
  </si>
  <si>
    <t>Greece</t>
  </si>
  <si>
    <t>Hungary</t>
  </si>
  <si>
    <t>Iceland</t>
  </si>
  <si>
    <t>Israel  (1)</t>
  </si>
  <si>
    <t>Korea</t>
  </si>
  <si>
    <t>New Zealand</t>
  </si>
  <si>
    <t>Portugal</t>
  </si>
  <si>
    <t>Slovenia</t>
  </si>
  <si>
    <t>Switzerland</t>
  </si>
  <si>
    <t>Euro area</t>
  </si>
  <si>
    <t>OECD-Total</t>
  </si>
  <si>
    <t/>
  </si>
  <si>
    <t>Russian Federetion</t>
  </si>
  <si>
    <r>
      <t>Last updated: </t>
    </r>
    <r>
      <rPr>
        <sz val="10"/>
        <rFont val="Arial"/>
        <family val="2"/>
      </rPr>
      <t>11 June 2014; disclaimer: http://oe.cd/disclaimer</t>
    </r>
  </si>
  <si>
    <t>..</t>
  </si>
  <si>
    <t>Not available</t>
  </si>
  <si>
    <t>e</t>
  </si>
  <si>
    <t>Estimated value</t>
  </si>
  <si>
    <r>
      <t>Note: </t>
    </r>
    <r>
      <rPr>
        <sz val="10"/>
        <rFont val="Arial"/>
        <family val="2"/>
      </rPr>
      <t>Data for Australia and New Zealand refer to fiscal year.</t>
    </r>
  </si>
  <si>
    <t>1.</t>
  </si>
  <si>
    <t>The statistical data for Israel are supplied by and under the responsibility of the relevant Israeli authorities. The use of such data by the OECD is without prejudice to the status of the Golan Heights, East Jerusalem and Israeli settlements in the West Bank under the terms of international law.</t>
  </si>
  <si>
    <r>
      <t>Source: </t>
    </r>
    <r>
      <rPr>
        <sz val="10"/>
        <rFont val="Arial"/>
        <family val="2"/>
      </rPr>
      <t>Annual national accounts: Gross domestic product, OECD National Accounts Statistics (database)</t>
    </r>
  </si>
  <si>
    <t>doi: 10.1787/gdp-cusd-table-2014-5-en</t>
  </si>
  <si>
    <t>Dataset: Balance of Payments (MEI)</t>
  </si>
  <si>
    <t>Subject</t>
  </si>
  <si>
    <t>Measure</t>
  </si>
  <si>
    <t>US-Dollar converted, Seasonally adjusted</t>
  </si>
  <si>
    <t>Frequency</t>
  </si>
  <si>
    <t>Annual</t>
  </si>
  <si>
    <t>Time</t>
  </si>
  <si>
    <t>i</t>
  </si>
  <si>
    <t>G7</t>
  </si>
  <si>
    <t>Non-OECD Member Economies</t>
  </si>
  <si>
    <t>data extracted on 17 Jun 2014 13:43 UTC (GMT) from OECD.Stat</t>
  </si>
  <si>
    <t>&lt;?xml version="1.0"?&gt;&lt;WebTableParameter xmlns:xsd="http://www.w3.org/2001/XMLSchema" xmlns:xsi="http://www.w3.org/2001/XMLSchema-instance" xmlns=""&gt;&lt;DataTable Code="ALFS_SUMTAB" HasMetadata="true"&gt;&lt;Name LocaleIsoCode="en"&gt;ALFS Summary tables&lt;/Name&gt;&lt;Dimension Code="LOCATION" CommonCode="LOCATION" Display="labels"&gt;&lt;Name LocaleIsoCode="en"&gt;Country&lt;/Name&gt;&lt;Member Code="AUS" HasMetadata="true" HasOnlyUnitMetadata="false"&gt;&lt;Name LocaleIsoCode="en"&gt;Australia&lt;/Name&gt;&lt;/Member&gt;&lt;Member Code="AUT" HasMetadata="true" HasOnlyUnitMetadata="false"&gt;&lt;Name LocaleIsoCode="en"&gt;Austria&lt;/Name&gt;&lt;/Member&gt;&lt;Member Code="BEL" HasMetadata="true" HasOnlyUnitMetadata="false"&gt;&lt;Name LocaleIsoCode="en"&gt;Belgium&lt;/Name&gt;&lt;/Member&gt;&lt;Member Code="CAN" HasMetadata="true" HasOnlyUnitMetadata="false"&gt;&lt;Name LocaleIsoCode="en"&gt;Canada&lt;/Name&gt;&lt;/Member&gt;&lt;Member Code="CHL" HasMetadata="true" HasOnlyUnitMetadata="false"&gt;&lt;Name LocaleIsoCode="en"&gt;Chile&lt;/Name&gt;&lt;/Member&gt;&lt;Member Code="CZE" HasMetadata="true" HasOnlyUnitMetadata="false"&gt;&lt;Name LocaleIsoCode="en"&gt;Czech Republic&lt;/Name&gt;&lt;/Member&gt;&lt;Member Code="DNK" HasMetadata="true" HasOnlyUnitMetadata="false"&gt;&lt;Name LocaleIsoCode="en"&gt;Denmark&lt;/Name&gt;&lt;/Member&gt;&lt;Member Code="EST" HasMetadata="true" HasOnlyUnitMetadata="false"&gt;&lt;Name LocaleIsoCode="en"&gt;Estonia&lt;/Name&gt;&lt;/Member&gt;&lt;Member Code="FIN" HasMetadata="true" HasOnlyUnitMetadata="false"&gt;&lt;Name LocaleIsoCode="en"&gt;Finland&lt;/Name&gt;&lt;/Member&gt;&lt;Member Code="FRA" HasMetadata="true" HasOnlyUnitMetadata="false"&gt;&lt;Name LocaleIsoCode="en"&gt;France&lt;/Name&gt;&lt;/Member&gt;&lt;Member Code="DEU" HasMetadata="true" HasOnlyUnitMetadata="false"&gt;&lt;Name LocaleIsoCode="en"&gt;Germany&lt;/Name&gt;&lt;/Member&gt;&lt;Member Code="GRC" HasMetadata="true" HasOnlyUnitMetadata="false"&gt;&lt;Name LocaleIsoCode="en"&gt;Greece&lt;/Name&gt;&lt;/Member&gt;&lt;Member Code="HUN" HasMetadata="true" HasOnlyUnitMetadata="false"&gt;&lt;Name LocaleIsoCode="en"&gt;Hungary&lt;/Name&gt;&lt;/Member&gt;&lt;Member Code="ISL" HasMetadata="true" HasOnlyUnitMetadata="false"&gt;&lt;Name LocaleIsoCode="en"&gt;Iceland&lt;/Name&gt;&lt;/Member&gt;&lt;Member Code="IRL" HasMetadata="true" HasOnlyUnitMetadata="false"&gt;&lt;Name LocaleIsoCode="en"&gt;Ireland&lt;/Name&gt;&lt;/Member&gt;&lt;Member Code="ISR" HasMetadata="true" HasOnlyUnitMetadata="false"&gt;&lt;Name LocaleIsoCode="en"&gt;Israel&lt;/Name&gt;&lt;/Member&gt;&lt;Member Code="ITA" HasMetadata="true" HasOnlyUnitMetadata="false"&gt;&lt;Name LocaleIsoCode="en"&gt;Italy&lt;/Name&gt;&lt;/Member&gt;&lt;Member Code="JPN" HasMetadata="true" HasOnlyUnitMetadata="false"&gt;&lt;Name LocaleIsoCode="en"&gt;Japan&lt;/Name&gt;&lt;/Member&gt;&lt;Member Code="KOR" HasMetadata="true" HasOnlyUnitMetadata="false"&gt;&lt;Name LocaleIsoCode="en"&gt;Korea&lt;/Name&gt;&lt;/Member&gt;&lt;Member Code="LUX" HasMetadata="true" HasOnlyUnitMetadata="false"&gt;&lt;Name LocaleIsoCode="en"&gt;Luxembourg&lt;/Name&gt;&lt;/Member&gt;&lt;Member Code="MEX" HasMetadata="true" HasOnlyUnitMetadata="false"&gt;&lt;Name LocaleIsoCode="en"&gt;Mexico&lt;/Name&gt;&lt;/Member&gt;&lt;Member Code="NLD" HasMetadata="true" HasOnlyUnitMetadata="false"&gt;&lt;Name LocaleIsoCode="en"&gt;Netherlands&lt;/Name&gt;&lt;/Member&gt;&lt;Member Code="NZL" HasMetadata="true" HasOnlyUnitMetadata="false"&gt;&lt;Name LocaleIsoCode="en"&gt;New Zealand&lt;/Name&gt;&lt;/Member&gt;&lt;Member Code="NOR" HasMetadata="true" HasOnlyUnitMetadata="false"&gt;&lt;Name LocaleIsoCode="en"&gt;Norway&lt;/Name&gt;&lt;/Member&gt;&lt;Member Code="POL" HasMetadata="true" HasOnlyUnitMetadata="false"&gt;&lt;Name LocaleIsoCode="en"&gt;Poland&lt;/Name&gt;&lt;/Member&gt;&lt;Member Code="PRT" HasMetadata="true" HasOnlyUnitMetadata="false"&gt;&lt;Name LocaleIsoCode="en"&gt;Portugal&lt;/Name&gt;&lt;/Member&gt;&lt;Member Code="SVK" HasMetadata="true" HasOnlyUnitMetadata="false"&gt;&lt;Name LocaleIsoCode="en"&gt;Slovak Republic&lt;/Name&gt;&lt;/Member&gt;&lt;Member Code="SVN" HasMetadata="true" HasOnlyUnitMetadata="true"&gt;&lt;Name LocaleIsoCode="en"&gt;Slovenia&lt;/Name&gt;&lt;/Member&gt;&lt;Member Code="ESP" HasMetadata="true" HasOnlyUnitMetadata="false"&gt;&lt;Name LocaleIsoCode="en"&gt;Spain&lt;/Name&gt;&lt;/Member&gt;&lt;Member Code="SWE" HasMetadata="true" HasOnlyUnitMetadata="false"&gt;&lt;Name LocaleIsoCode="en"&gt;Sweden&lt;/Name&gt;&lt;/Member&gt;&lt;Member Code="CHE" HasMetadata="true" HasOnlyUnitMetadata="false"&gt;&lt;Name LocaleIsoCode="en"&gt;Switzerland&lt;/Name&gt;&lt;/Member&gt;&lt;Member Code="TUR" HasMetadata="true" HasOnlyUnitMetadata="false"&gt;&lt;Name LocaleIsoCode="en"&gt;Turkey&lt;/Name&gt;&lt;/Member&gt;&lt;Member Code="GBR" HasMetadata="true" HasOnlyUnitMetadata="false"&gt;&lt;Name LocaleIsoCode="en"&gt;United Kingdom&lt;/Name&gt;&lt;/Member&gt;&lt;Member Code="USA" HasMetadata="true" HasOnlyUnitMetadata="false"&gt;&lt;Name LocaleIsoCode="en"&gt;United States&lt;/Name&gt;&lt;/Member&gt;&lt;Member Code="EA17" HasMetadata="true" HasOnlyUnitMetadata="false"&gt;&lt;Name LocaleIsoCode="en"&gt;Euro area (17 countries)&lt;/Name&gt;&lt;/Member&gt;&lt;Member Code="G7M" HasMetadata="true" HasOnlyUnitMetadata="false"&gt;&lt;Name LocaleIsoCode="en"&gt;G7&lt;/Name&gt;&lt;/Member&gt;&lt;Member Code="OTO" HasOnlyUnitMetadata="false"&gt;&lt;Name LocaleIsoCode="en"&gt;OECD - Total&lt;/Name&gt;&lt;/Member&gt;&lt;Member Code="NMEC" HasOnlyUnitMetadata="false"&gt;&lt;Name LocaleIsoCode="en"&gt;Non-OECD Member Economies&lt;/Name&gt;&lt;ChildMember Code="BRA" HasMetadata="true" HasOnlyUnitMetadata="false"&gt;&lt;Name LocaleIsoCode="en"&gt;Brazil&lt;/Name&gt;&lt;/ChildMember&gt;&lt;ChildMember Code="COL" HasOnlyUnitMetadata="false"&gt;&lt;Name LocaleIsoCode="en"&gt;Colombia&lt;/Name&gt;&lt;/ChildMember&gt;&lt;ChildMember Code="RUS" HasOnlyUnitMetadata="false"&gt;&lt;Name LocaleIsoCode="en"&gt;Russian Federation&lt;/Name&gt;&lt;/ChildMember&gt;&lt;/Member&gt;&lt;/Dimension&gt;&lt;Dimension Code="SUBJECT"&gt;&lt;Name LocaleIsoCode="en"&gt;Subject&lt;/Name&gt;&lt;Member Code="YGTT01L1_ST"&gt;&lt;Name LocaleIsoCode="en"&gt;Population,('000)&lt;/Name&gt;&lt;/Member&gt;&lt;Member Code="YGTT01L1_IXOB"&gt;&lt;Name LocaleIsoCode="en"&gt;Population, 2010=100&lt;/Name&gt;&lt;/Member&gt;&lt;Member Code="YGFE01L1_ST"&gt;&lt;Name LocaleIsoCode="en"&gt;Population females,('000)&lt;/Name&gt;&lt;/Member&gt;&lt;Member Code="YGMA01L1_ST"&gt;&lt;Name LocaleIsoCode="en"&gt;Population males,('000)&lt;/Name&gt;&lt;/Member&gt;&lt;Member Code="YGTT02L1_ST"&gt;&lt;Name LocaleIsoCode="en"&gt;Population 15-64,('000)&lt;/Name&gt;&lt;/Member&gt;&lt;Member Code="YGTT02PP_ST"&gt;&lt;Name LocaleIsoCode="en"&gt;Population 15-64 as % of population&lt;/Name&gt;&lt;/Member&gt;&lt;Member Code="YGFE02L1_ST"&gt;&lt;Name LocaleIsoCode="en"&gt;Population females 15-64,('000)&lt;/Name&gt;&lt;/Member&gt;&lt;Member Code="YGMA02L1_ST"&gt;&lt;Name LocaleIsoCode="en"&gt;Population males 15-64,('000)&lt;/Name&gt;&lt;/Member&gt;&lt;/Dimension&gt;&lt;Dimension Code="FREQUENCY" CommonCode="FREQUENCY"&gt;&lt;Name LocaleIsoCode="en"&gt;Frequency&lt;/Name&gt;&lt;Member Code="A"&gt;&lt;Name LocaleIsoCode="en"&gt;Annual&lt;/Name&gt;&lt;/Member&gt;&lt;/Dimension&gt;&lt;Dimension Code="TIME" CommonCode="TIME"&gt;&lt;Name LocaleIsoCode="en"&gt;Time&lt;/Name&gt;&lt;Member Code="2012"&gt;&lt;Name LocaleIsoCode="en"&gt;2012&lt;/Name&gt;&lt;/Member&gt;&lt;/Dimension&gt;&lt;WBOSInformations&gt;&lt;TimeDimension WebTreeWasUsed="false"&gt;&lt;StartCodes Annual="2012" /&gt;&lt;EndCodes Annual="2012" /&gt;&lt;/TimeDimension&gt;&lt;/WBOSInformations&gt;&lt;Tabulation Axis="horizontal"&gt;&lt;Dimension Code="TIME" CommonCode="TIME" /&gt;&lt;/Tabulation&gt;&lt;Tabulation Axis="vertical"&gt;&lt;Dimension Code="LOCATION" CommonCode="LOCATION" /&gt;&lt;/Tabulation&gt;&lt;Tabulation Axis="page"&gt;&lt;Dimension Code="FREQUENCY" CommonCode="FREQUENCY" /&gt;&lt;Dimension Code="SUBJECT" /&gt;&lt;/Tabulation&gt;&lt;Formatting&gt;&lt;Labels LocaleIsoCode="en" /&gt;&lt;Power&gt;0&lt;/Power&gt;&lt;Decimals&gt;1&lt;/Decimals&gt;&lt;SkipEmptyLines&gt;true&lt;/SkipEmptyLines&gt;&lt;FullyFillPage&gt;false&lt;/FullyFillPage&gt;&lt;SkipEmptyCols&gt;true&lt;/SkipEmptyCols&gt;&lt;SkipLineHierarchy&gt;false&lt;/SkipLineHierarchy&gt;&lt;SkipColHierarchy&gt;false&lt;/SkipColHierarchy&gt;&lt;Page&gt;1&lt;/Page&gt;&lt;/Formatting&gt;&lt;/DataTable&gt;&lt;Format&gt;&lt;ShowEmptyAxes&gt;true&lt;/ShowEmptyAxes&gt;&lt;Page&gt;1&lt;/Page&gt;&lt;EnableSort&gt;true&lt;/EnableSort&gt;&lt;IncludeFlagColumn&gt;false&lt;/IncludeFlagColumn&gt;&lt;IncludeTimeSeriesId&gt;false&lt;/IncludeTimeSeriesId&gt;&lt;DoBarChart&gt;false&lt;/DoBarChart&gt;&lt;FreezePanes&gt;true&lt;/FreezePanes&gt;&lt;MaxBarChartLen&gt;65&lt;/MaxBarChartLen&gt;&lt;/Format&gt;&lt;Query&gt;&lt;Name LocaleIsoCode="en"&gt;Population&lt;/Name&gt;&lt;AbsoluteUri&gt;http://stats.oecd.org//View.aspx?QueryId=254&amp;amp;QueryType=Public&amp;amp;Lang=en&lt;/AbsoluteUri&gt;&lt;/Query&gt;&lt;/WebTableParameter&gt;</t>
  </si>
  <si>
    <t>Dataset: ALFS Summary tables</t>
  </si>
  <si>
    <t>Population,('000)</t>
  </si>
  <si>
    <t>Colombia</t>
  </si>
  <si>
    <t>Russian Federation</t>
  </si>
  <si>
    <t>data extracted on 17 Jun 2014 13:37 UTC (GMT) from OECD.Stat</t>
  </si>
  <si>
    <t>Legend:</t>
  </si>
  <si>
    <t>B:</t>
  </si>
  <si>
    <t>Break</t>
  </si>
  <si>
    <t>OECD - Total</t>
  </si>
  <si>
    <t>Euro area (17 countries)</t>
  </si>
  <si>
    <t>GDP (billions)</t>
  </si>
  <si>
    <t>ECA Total (billions)</t>
  </si>
  <si>
    <t>World</t>
  </si>
  <si>
    <t>Goods and services, exports in millions</t>
  </si>
  <si>
    <t>Total Exports (billions)</t>
  </si>
  <si>
    <t>Population (thousands)</t>
  </si>
  <si>
    <t>ECA by GDP</t>
  </si>
  <si>
    <t>ECA by Exports</t>
  </si>
  <si>
    <t>ECA per capita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</si>
</sst>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quot;#,##0.00"/>
    <numFmt numFmtId="165" formatCode="0.0%"/>
    <numFmt numFmtId="166" formatCode="##0.0;\-##0.0;0.0;"/>
    <numFmt numFmtId="167" formatCode="###\ ##0.0;\-###\ ##0.0;0.0;"/>
    <numFmt numFmtId="168" formatCode="###\ ##0.0\ \e;\-###\ ##0.0\ \e;0.0\ \e;\ \e"/>
    <numFmt numFmtId="169" formatCode="##0.0\ \e;\-##0.0\ \e;0.0\ \e;\ \e"/>
    <numFmt numFmtId="170" formatCode="0.00000%"/>
  </numFmts>
  <fonts count="24" x14ac:knownFonts="1">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i/>
      <sz val="11"/>
      <color rgb="FF7F7F7F"/>
      <name val="Calibri"/>
      <family val="2"/>
      <scheme val="minor"/>
    </font>
    <font>
      <sz val="10"/>
      <name val="Arial"/>
      <family val="2"/>
    </font>
    <font>
      <b/>
      <sz val="12"/>
      <name val="Arial"/>
      <family val="2"/>
    </font>
    <font>
      <i/>
      <sz val="10"/>
      <name val="Arial"/>
      <family val="2"/>
    </font>
    <font>
      <b/>
      <sz val="12"/>
      <name val="Arial"/>
      <family val="2"/>
    </font>
    <font>
      <sz val="7"/>
      <name val="Arial"/>
      <family val="2"/>
    </font>
    <font>
      <b/>
      <sz val="10"/>
      <name val="Arial"/>
      <family val="2"/>
    </font>
    <font>
      <b/>
      <sz val="8"/>
      <name val="Calibri"/>
      <family val="2"/>
      <scheme val="minor"/>
    </font>
    <font>
      <sz val="8"/>
      <name val="Calibri"/>
      <family val="2"/>
      <scheme val="minor"/>
    </font>
    <font>
      <sz val="10"/>
      <name val="Arial"/>
      <family val="2"/>
    </font>
    <font>
      <b/>
      <u/>
      <sz val="9"/>
      <color indexed="18"/>
      <name val="Verdana"/>
      <family val="2"/>
    </font>
    <font>
      <b/>
      <sz val="8"/>
      <color indexed="9"/>
      <name val="Verdana"/>
      <family val="2"/>
    </font>
    <font>
      <sz val="8"/>
      <color indexed="9"/>
      <name val="Verdana"/>
      <family val="2"/>
    </font>
    <font>
      <b/>
      <sz val="8"/>
      <name val="Verdana"/>
      <family val="2"/>
    </font>
    <font>
      <b/>
      <sz val="9"/>
      <color indexed="10"/>
      <name val="Courier New"/>
      <family val="3"/>
    </font>
    <font>
      <sz val="8"/>
      <name val="Verdana"/>
      <family val="2"/>
    </font>
    <font>
      <sz val="8"/>
      <name val="Arial"/>
      <family val="2"/>
    </font>
    <font>
      <u/>
      <sz val="8"/>
      <name val="Verdana"/>
      <family val="2"/>
    </font>
    <font>
      <sz val="9"/>
      <color indexed="81"/>
      <name val="Tahoma"/>
      <family val="2"/>
    </font>
  </fonts>
  <fills count="16">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59999389629810485"/>
        <bgColor indexed="65"/>
      </patternFill>
    </fill>
    <fill>
      <patternFill patternType="solid">
        <fgColor theme="8" tint="0.59999389629810485"/>
        <bgColor indexed="65"/>
      </patternFill>
    </fill>
    <fill>
      <patternFill patternType="solid">
        <fgColor rgb="FF2973BD"/>
        <bgColor indexed="64"/>
      </patternFill>
    </fill>
    <fill>
      <patternFill patternType="solid">
        <fgColor rgb="FF00A1E3"/>
        <bgColor indexed="64"/>
      </patternFill>
    </fill>
    <fill>
      <patternFill patternType="solid">
        <fgColor rgb="FFC4D8ED"/>
        <bgColor indexed="64"/>
      </patternFill>
    </fill>
    <fill>
      <patternFill patternType="mediumGray">
        <fgColor rgb="FFC0C0C0"/>
        <bgColor rgb="FFFFFFFF"/>
      </patternFill>
    </fill>
    <fill>
      <patternFill patternType="solid">
        <fgColor rgb="FFF0F8FF"/>
        <bgColor indexed="64"/>
      </patternFill>
    </fill>
    <fill>
      <patternFill patternType="solid">
        <fgColor rgb="FF0070C0"/>
        <bgColor indexed="64"/>
      </patternFill>
    </fill>
    <fill>
      <patternFill patternType="solid">
        <fgColor rgb="FFFFFF00"/>
        <bgColor indexed="64"/>
      </patternFill>
    </fill>
  </fills>
  <borders count="12">
    <border>
      <left/>
      <right/>
      <top/>
      <bottom/>
      <diagonal/>
    </border>
    <border>
      <left/>
      <right/>
      <top style="thick">
        <color rgb="FF3366FF"/>
      </top>
      <bottom/>
      <diagonal/>
    </border>
    <border>
      <left/>
      <right/>
      <top style="thin">
        <color rgb="FF000000"/>
      </top>
      <bottom/>
      <diagonal/>
    </border>
    <border>
      <left/>
      <right/>
      <top/>
      <bottom style="thin">
        <color auto="1"/>
      </bottom>
      <diagonal/>
    </border>
    <border>
      <left/>
      <right/>
      <top/>
      <bottom style="thick">
        <color rgb="FF3366FF"/>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bottom/>
      <diagonal/>
    </border>
  </borders>
  <cellStyleXfs count="4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0" borderId="0" applyNumberFormat="0" applyFont="0" applyFill="0" applyBorder="0" applyProtection="0">
      <alignment horizontal="left" vertical="center"/>
    </xf>
    <xf numFmtId="0" fontId="6" fillId="0" borderId="0" applyNumberFormat="0" applyFill="0" applyBorder="0" applyAlignment="0" applyProtection="0"/>
    <xf numFmtId="0" fontId="7" fillId="0" borderId="0" applyNumberFormat="0" applyFill="0" applyBorder="0" applyProtection="0">
      <alignment horizontal="left" vertical="center" wrapText="1"/>
    </xf>
    <xf numFmtId="0" fontId="7" fillId="0" borderId="0" applyNumberFormat="0" applyFill="0" applyBorder="0" applyProtection="0">
      <alignment horizontal="left" vertical="center" wrapText="1"/>
    </xf>
    <xf numFmtId="0" fontId="8" fillId="0" borderId="0" applyNumberFormat="0" applyFill="0" applyBorder="0" applyProtection="0">
      <alignment vertical="center" wrapText="1"/>
    </xf>
    <xf numFmtId="0" fontId="4" fillId="0" borderId="1" applyNumberFormat="0" applyFont="0" applyFill="0" applyProtection="0">
      <alignment horizontal="center" vertical="center" wrapText="1"/>
    </xf>
    <xf numFmtId="0" fontId="9" fillId="0" borderId="1" applyNumberFormat="0" applyFill="0" applyProtection="0">
      <alignment horizontal="center" vertical="center" wrapText="1"/>
    </xf>
    <xf numFmtId="0" fontId="9" fillId="0" borderId="1" applyNumberFormat="0" applyFill="0" applyProtection="0">
      <alignment horizontal="center" vertical="center" wrapText="1"/>
    </xf>
    <xf numFmtId="0" fontId="10" fillId="0" borderId="2" applyNumberFormat="0" applyFill="0" applyProtection="0">
      <alignment horizontal="left" vertical="center" wrapText="1"/>
    </xf>
    <xf numFmtId="0" fontId="10" fillId="0" borderId="2" applyNumberFormat="0" applyFill="0" applyProtection="0">
      <alignment horizontal="left" vertical="center" wrapText="1"/>
    </xf>
    <xf numFmtId="166" fontId="10" fillId="0" borderId="2" applyFill="0" applyProtection="0">
      <alignment horizontal="right" vertical="center" wrapText="1"/>
    </xf>
    <xf numFmtId="167" fontId="10" fillId="0" borderId="2" applyFill="0" applyProtection="0">
      <alignment horizontal="right" vertical="center" wrapText="1"/>
    </xf>
    <xf numFmtId="168" fontId="10" fillId="0" borderId="2" applyFill="0" applyProtection="0">
      <alignment horizontal="right" vertical="center" wrapText="1"/>
    </xf>
    <xf numFmtId="0" fontId="10" fillId="0" borderId="0" applyNumberFormat="0" applyFill="0" applyBorder="0" applyProtection="0">
      <alignment horizontal="left" vertical="center" wrapText="1"/>
    </xf>
    <xf numFmtId="0" fontId="10" fillId="0" borderId="0" applyNumberFormat="0" applyFill="0" applyBorder="0" applyProtection="0">
      <alignment horizontal="left" vertical="center" wrapText="1"/>
    </xf>
    <xf numFmtId="166" fontId="10" fillId="0" borderId="0" applyFill="0" applyBorder="0" applyProtection="0">
      <alignment horizontal="right" vertical="center" wrapText="1"/>
    </xf>
    <xf numFmtId="167" fontId="10" fillId="0" borderId="0" applyFill="0" applyBorder="0" applyProtection="0">
      <alignment horizontal="right" vertical="center" wrapText="1"/>
    </xf>
    <xf numFmtId="169" fontId="10" fillId="0" borderId="0" applyFill="0" applyBorder="0" applyProtection="0">
      <alignment horizontal="right" vertical="center" wrapText="1"/>
    </xf>
    <xf numFmtId="168" fontId="10" fillId="0" borderId="0" applyFill="0" applyBorder="0" applyProtection="0">
      <alignment horizontal="right" vertical="center" wrapText="1"/>
    </xf>
    <xf numFmtId="0" fontId="10" fillId="0" borderId="3" applyNumberFormat="0" applyFill="0" applyProtection="0">
      <alignment horizontal="left" vertical="center" wrapText="1"/>
    </xf>
    <xf numFmtId="0" fontId="10" fillId="0" borderId="3" applyNumberFormat="0" applyFill="0" applyProtection="0">
      <alignment horizontal="left" vertical="center" wrapText="1"/>
    </xf>
    <xf numFmtId="167" fontId="10" fillId="0" borderId="3" applyFill="0" applyProtection="0">
      <alignment horizontal="right" vertical="center" wrapText="1"/>
    </xf>
    <xf numFmtId="168" fontId="10" fillId="0" borderId="3" applyFill="0" applyProtection="0">
      <alignment horizontal="right" vertical="center" wrapText="1"/>
    </xf>
    <xf numFmtId="0" fontId="10" fillId="0" borderId="4" applyNumberFormat="0" applyFill="0" applyProtection="0">
      <alignment horizontal="left" vertical="center" wrapText="1"/>
    </xf>
    <xf numFmtId="0" fontId="10" fillId="0" borderId="4" applyNumberFormat="0" applyFill="0" applyProtection="0">
      <alignment horizontal="left" vertical="center" wrapText="1"/>
    </xf>
    <xf numFmtId="166" fontId="10" fillId="0" borderId="4" applyFill="0" applyProtection="0">
      <alignment horizontal="right" vertical="center" wrapText="1"/>
    </xf>
    <xf numFmtId="0" fontId="6" fillId="0" borderId="0" applyNumberFormat="0" applyFill="0" applyBorder="0" applyProtection="0">
      <alignment vertical="center" wrapText="1"/>
    </xf>
    <xf numFmtId="0" fontId="6" fillId="0" borderId="0" applyNumberFormat="0" applyFill="0" applyBorder="0" applyProtection="0">
      <alignment horizontal="left" vertical="center" wrapText="1"/>
    </xf>
    <xf numFmtId="0" fontId="6" fillId="0" borderId="0" applyNumberFormat="0" applyFill="0" applyBorder="0" applyProtection="0">
      <alignment vertical="center" wrapText="1"/>
    </xf>
    <xf numFmtId="0" fontId="6" fillId="0" borderId="0" applyNumberFormat="0" applyFill="0" applyBorder="0" applyProtection="0">
      <alignment vertical="center" wrapText="1"/>
    </xf>
    <xf numFmtId="0" fontId="6" fillId="0" borderId="0" applyNumberFormat="0" applyFill="0" applyBorder="0" applyProtection="0">
      <alignment horizontal="left" vertical="center" wrapText="1"/>
    </xf>
    <xf numFmtId="0" fontId="6" fillId="0" borderId="0" applyNumberFormat="0" applyFill="0" applyBorder="0" applyProtection="0">
      <alignment vertical="center" wrapText="1"/>
    </xf>
    <xf numFmtId="0" fontId="6" fillId="0" borderId="0" applyNumberFormat="0" applyFill="0" applyBorder="0" applyProtection="0">
      <alignment vertical="center" wrapText="1"/>
    </xf>
    <xf numFmtId="0" fontId="4" fillId="0" borderId="0" applyNumberFormat="0" applyFont="0" applyFill="0" applyBorder="0" applyProtection="0">
      <alignment horizontal="left" vertical="center"/>
    </xf>
    <xf numFmtId="0" fontId="14" fillId="0" borderId="0"/>
  </cellStyleXfs>
  <cellXfs count="109">
    <xf numFmtId="0" fontId="0" fillId="0" borderId="0" xfId="0"/>
    <xf numFmtId="14" fontId="0" fillId="0" borderId="0" xfId="0" applyNumberFormat="1"/>
    <xf numFmtId="0" fontId="1" fillId="0" borderId="0" xfId="0" applyFont="1"/>
    <xf numFmtId="164" fontId="0" fillId="0" borderId="0" xfId="0" applyNumberFormat="1"/>
    <xf numFmtId="164" fontId="1" fillId="0" borderId="0" xfId="0" applyNumberFormat="1" applyFont="1"/>
    <xf numFmtId="0" fontId="2" fillId="0" borderId="0" xfId="1"/>
    <xf numFmtId="0" fontId="1" fillId="0" borderId="0" xfId="0" applyFont="1" applyAlignment="1">
      <alignment wrapText="1"/>
    </xf>
    <xf numFmtId="0" fontId="1" fillId="0" borderId="0" xfId="0" applyFont="1" applyAlignment="1">
      <alignment horizontal="left" vertical="center" wrapText="1"/>
    </xf>
    <xf numFmtId="10" fontId="0" fillId="0" borderId="0" xfId="0" applyNumberFormat="1"/>
    <xf numFmtId="0" fontId="0" fillId="2" borderId="0" xfId="0" applyFill="1"/>
    <xf numFmtId="0" fontId="1" fillId="2" borderId="0" xfId="0" applyFont="1" applyFill="1" applyAlignment="1">
      <alignment wrapText="1"/>
    </xf>
    <xf numFmtId="0" fontId="1" fillId="2" borderId="0" xfId="0" applyFont="1" applyFill="1" applyAlignment="1">
      <alignment horizontal="left" vertical="center" wrapText="1"/>
    </xf>
    <xf numFmtId="164" fontId="1" fillId="2" borderId="0" xfId="0" applyNumberFormat="1" applyFont="1" applyFill="1"/>
    <xf numFmtId="10" fontId="1" fillId="2" borderId="0" xfId="0" applyNumberFormat="1" applyFont="1" applyFill="1"/>
    <xf numFmtId="10" fontId="0" fillId="3" borderId="0" xfId="0" applyNumberFormat="1" applyFill="1"/>
    <xf numFmtId="0" fontId="0" fillId="0" borderId="0" xfId="0" applyFill="1"/>
    <xf numFmtId="49" fontId="1" fillId="0" borderId="0" xfId="0" applyNumberFormat="1" applyFont="1"/>
    <xf numFmtId="49" fontId="0" fillId="0" borderId="0" xfId="0" applyNumberFormat="1"/>
    <xf numFmtId="164" fontId="1" fillId="0" borderId="0" xfId="0" applyNumberFormat="1" applyFont="1" applyAlignment="1">
      <alignment horizontal="center" vertical="center"/>
    </xf>
    <xf numFmtId="164" fontId="1" fillId="0" borderId="0" xfId="0" applyNumberFormat="1" applyFont="1" applyAlignment="1">
      <alignment horizontal="center" vertical="center" wrapText="1"/>
    </xf>
    <xf numFmtId="10" fontId="1" fillId="3" borderId="0" xfId="0" applyNumberFormat="1" applyFont="1" applyFill="1" applyAlignment="1">
      <alignment horizontal="center" vertical="center"/>
    </xf>
    <xf numFmtId="0" fontId="0" fillId="2" borderId="0" xfId="0" applyFill="1" applyAlignment="1">
      <alignment horizontal="center" vertical="center"/>
    </xf>
    <xf numFmtId="164" fontId="0" fillId="0" borderId="0" xfId="0" applyNumberFormat="1" applyAlignment="1">
      <alignment vertical="center"/>
    </xf>
    <xf numFmtId="10" fontId="0" fillId="3" borderId="0" xfId="0" applyNumberFormat="1" applyFill="1" applyAlignment="1">
      <alignment vertical="center"/>
    </xf>
    <xf numFmtId="10" fontId="0" fillId="0" borderId="0" xfId="0" applyNumberFormat="1" applyFill="1" applyAlignment="1">
      <alignment vertical="center"/>
    </xf>
    <xf numFmtId="0" fontId="0" fillId="4" borderId="0" xfId="0" applyFill="1"/>
    <xf numFmtId="0" fontId="0" fillId="5" borderId="0" xfId="0" applyFill="1"/>
    <xf numFmtId="0" fontId="0" fillId="6" borderId="0" xfId="0" applyFill="1"/>
    <xf numFmtId="165" fontId="0" fillId="0" borderId="0" xfId="0" applyNumberFormat="1"/>
    <xf numFmtId="0" fontId="6" fillId="0" borderId="0" xfId="9" applyFont="1"/>
    <xf numFmtId="0" fontId="4" fillId="0" borderId="1" xfId="13" applyFill="1" applyBorder="1" applyAlignment="1">
      <alignment horizontal="center" vertical="center" wrapText="1"/>
    </xf>
    <xf numFmtId="0" fontId="9" fillId="0" borderId="1" xfId="14" applyFont="1" applyFill="1" applyBorder="1" applyAlignment="1">
      <alignment horizontal="center" vertical="center" wrapText="1"/>
    </xf>
    <xf numFmtId="0" fontId="9" fillId="0" borderId="1" xfId="15" applyFont="1" applyFill="1" applyBorder="1" applyAlignment="1">
      <alignment horizontal="center" vertical="center" wrapText="1"/>
    </xf>
    <xf numFmtId="0" fontId="10" fillId="0" borderId="2" xfId="16" applyFont="1" applyFill="1" applyBorder="1" applyAlignment="1">
      <alignment horizontal="left" vertical="center" wrapText="1"/>
    </xf>
    <xf numFmtId="0" fontId="10" fillId="0" borderId="2" xfId="17" applyFont="1" applyFill="1" applyBorder="1" applyAlignment="1">
      <alignment horizontal="left" vertical="center" wrapText="1"/>
    </xf>
    <xf numFmtId="166" fontId="10" fillId="0" borderId="2" xfId="18" applyNumberFormat="1" applyFont="1" applyFill="1" applyBorder="1" applyAlignment="1">
      <alignment horizontal="right" vertical="center" wrapText="1"/>
    </xf>
    <xf numFmtId="167" fontId="10" fillId="0" borderId="2" xfId="19" applyNumberFormat="1" applyFont="1" applyFill="1" applyBorder="1" applyAlignment="1">
      <alignment horizontal="right" vertical="center" wrapText="1"/>
    </xf>
    <xf numFmtId="168" fontId="10" fillId="0" borderId="2" xfId="20" applyNumberFormat="1" applyFont="1" applyFill="1" applyBorder="1" applyAlignment="1">
      <alignment horizontal="right" vertical="center" wrapText="1"/>
    </xf>
    <xf numFmtId="0" fontId="10" fillId="0" borderId="0" xfId="21" applyFont="1" applyAlignment="1">
      <alignment horizontal="left" vertical="center" wrapText="1"/>
    </xf>
    <xf numFmtId="0" fontId="10" fillId="0" borderId="0" xfId="22" applyFont="1" applyAlignment="1">
      <alignment horizontal="left" vertical="center" wrapText="1"/>
    </xf>
    <xf numFmtId="166" fontId="10" fillId="0" borderId="0" xfId="23" applyNumberFormat="1" applyFont="1" applyAlignment="1">
      <alignment horizontal="right" vertical="center" wrapText="1"/>
    </xf>
    <xf numFmtId="167" fontId="10" fillId="0" borderId="0" xfId="24" applyNumberFormat="1" applyFont="1" applyAlignment="1">
      <alignment horizontal="right" vertical="center" wrapText="1"/>
    </xf>
    <xf numFmtId="169" fontId="10" fillId="0" borderId="0" xfId="25" applyNumberFormat="1" applyFont="1" applyAlignment="1">
      <alignment horizontal="right" vertical="center" wrapText="1"/>
    </xf>
    <xf numFmtId="168" fontId="10" fillId="0" borderId="0" xfId="26" applyNumberFormat="1" applyFont="1" applyAlignment="1">
      <alignment horizontal="right" vertical="center" wrapText="1"/>
    </xf>
    <xf numFmtId="0" fontId="10" fillId="0" borderId="3" xfId="27" applyFont="1" applyFill="1" applyBorder="1" applyAlignment="1">
      <alignment horizontal="left" vertical="center" wrapText="1"/>
    </xf>
    <xf numFmtId="0" fontId="10" fillId="0" borderId="3" xfId="28" applyFont="1" applyFill="1" applyBorder="1" applyAlignment="1">
      <alignment horizontal="left" vertical="center" wrapText="1"/>
    </xf>
    <xf numFmtId="167" fontId="10" fillId="0" borderId="3" xfId="29" applyNumberFormat="1" applyFont="1" applyFill="1" applyBorder="1" applyAlignment="1">
      <alignment horizontal="right" vertical="center" wrapText="1"/>
    </xf>
    <xf numFmtId="168" fontId="10" fillId="0" borderId="3" xfId="30" applyNumberFormat="1" applyFont="1" applyFill="1" applyBorder="1" applyAlignment="1">
      <alignment horizontal="right" vertical="center" wrapText="1"/>
    </xf>
    <xf numFmtId="0" fontId="5" fillId="0" borderId="0" xfId="6" applyNumberFormat="1" applyFont="1" applyFill="1" applyAlignment="1">
      <alignment horizontal="right" vertical="center" wrapText="1"/>
    </xf>
    <xf numFmtId="0" fontId="10" fillId="0" borderId="4" xfId="31" applyFont="1" applyFill="1" applyBorder="1" applyAlignment="1">
      <alignment horizontal="left" vertical="center" wrapText="1"/>
    </xf>
    <xf numFmtId="0" fontId="10" fillId="0" borderId="4" xfId="32" applyFont="1" applyFill="1" applyBorder="1" applyAlignment="1">
      <alignment horizontal="left" vertical="center" wrapText="1"/>
    </xf>
    <xf numFmtId="166" fontId="10" fillId="0" borderId="4" xfId="33" applyNumberFormat="1" applyFont="1" applyFill="1" applyBorder="1" applyAlignment="1">
      <alignment horizontal="right" vertical="center" wrapText="1"/>
    </xf>
    <xf numFmtId="0" fontId="5" fillId="0" borderId="4" xfId="7" applyNumberFormat="1" applyFont="1" applyFill="1" applyBorder="1" applyAlignment="1">
      <alignment horizontal="right" vertical="center" wrapText="1"/>
    </xf>
    <xf numFmtId="0" fontId="6" fillId="0" borderId="0" xfId="35" applyFont="1" applyAlignment="1">
      <alignment horizontal="left" vertical="center" wrapText="1"/>
    </xf>
    <xf numFmtId="0" fontId="6" fillId="0" borderId="0" xfId="38" applyFont="1" applyAlignment="1">
      <alignment horizontal="left" vertical="center" wrapText="1"/>
    </xf>
    <xf numFmtId="0" fontId="4" fillId="0" borderId="0" xfId="41" applyAlignment="1">
      <alignment horizontal="left" vertical="center"/>
    </xf>
    <xf numFmtId="0" fontId="15" fillId="0" borderId="5" xfId="42" applyFont="1" applyBorder="1" applyAlignment="1">
      <alignment horizontal="left" wrapText="1"/>
    </xf>
    <xf numFmtId="0" fontId="14" fillId="0" borderId="0" xfId="42"/>
    <xf numFmtId="0" fontId="17" fillId="9" borderId="5" xfId="42" applyFont="1" applyFill="1" applyBorder="1" applyAlignment="1">
      <alignment vertical="top" wrapText="1"/>
    </xf>
    <xf numFmtId="0" fontId="17" fillId="10" borderId="5" xfId="42" applyFont="1" applyFill="1" applyBorder="1" applyAlignment="1">
      <alignment horizontal="center" vertical="top" wrapText="1"/>
    </xf>
    <xf numFmtId="0" fontId="19" fillId="12" borderId="5" xfId="42" applyFont="1" applyFill="1" applyBorder="1" applyAlignment="1">
      <alignment horizontal="center"/>
    </xf>
    <xf numFmtId="0" fontId="21" fillId="0" borderId="5" xfId="42" applyNumberFormat="1" applyFont="1" applyBorder="1" applyAlignment="1">
      <alignment horizontal="right"/>
    </xf>
    <xf numFmtId="0" fontId="20" fillId="11" borderId="5" xfId="42" applyFont="1" applyFill="1" applyBorder="1" applyAlignment="1">
      <alignment vertical="top" wrapText="1"/>
    </xf>
    <xf numFmtId="0" fontId="22" fillId="0" borderId="0" xfId="42" applyFont="1" applyAlignment="1">
      <alignment horizontal="left"/>
    </xf>
    <xf numFmtId="0" fontId="21" fillId="0" borderId="5" xfId="42" applyFont="1" applyBorder="1"/>
    <xf numFmtId="0" fontId="21" fillId="13" borderId="5" xfId="42" applyNumberFormat="1" applyFont="1" applyFill="1" applyBorder="1" applyAlignment="1">
      <alignment horizontal="right"/>
    </xf>
    <xf numFmtId="0" fontId="22" fillId="11" borderId="5" xfId="42" applyFont="1" applyFill="1" applyBorder="1" applyAlignment="1">
      <alignment vertical="top" wrapText="1"/>
    </xf>
    <xf numFmtId="0" fontId="20" fillId="0" borderId="0" xfId="42" applyFont="1" applyAlignment="1">
      <alignment horizontal="left"/>
    </xf>
    <xf numFmtId="0" fontId="18" fillId="0" borderId="0" xfId="42" applyFont="1" applyAlignment="1">
      <alignment horizontal="left"/>
    </xf>
    <xf numFmtId="0" fontId="1" fillId="14" borderId="0" xfId="0" applyFont="1" applyFill="1"/>
    <xf numFmtId="4" fontId="0" fillId="0" borderId="0" xfId="0" applyNumberFormat="1"/>
    <xf numFmtId="4" fontId="1" fillId="14" borderId="0" xfId="0" applyNumberFormat="1" applyFont="1" applyFill="1"/>
    <xf numFmtId="4" fontId="0" fillId="6" borderId="0" xfId="0" applyNumberFormat="1" applyFill="1"/>
    <xf numFmtId="0" fontId="1" fillId="6" borderId="0" xfId="0" applyFont="1" applyFill="1"/>
    <xf numFmtId="4" fontId="1" fillId="6" borderId="0" xfId="0" applyNumberFormat="1" applyFont="1" applyFill="1"/>
    <xf numFmtId="0" fontId="6" fillId="0" borderId="0" xfId="36" applyFont="1" applyAlignment="1">
      <alignment vertical="center" wrapText="1"/>
    </xf>
    <xf numFmtId="0" fontId="8" fillId="0" borderId="0" xfId="37" applyFont="1" applyAlignment="1">
      <alignment vertical="center" wrapText="1"/>
    </xf>
    <xf numFmtId="0" fontId="6" fillId="0" borderId="0" xfId="39" applyFont="1" applyAlignment="1">
      <alignment vertical="center" wrapText="1"/>
    </xf>
    <xf numFmtId="0" fontId="8" fillId="0" borderId="0" xfId="40" applyFont="1" applyAlignment="1">
      <alignment vertical="center" wrapText="1"/>
    </xf>
    <xf numFmtId="0" fontId="4" fillId="0" borderId="0" xfId="41" applyAlignment="1">
      <alignment horizontal="left" vertical="center"/>
    </xf>
    <xf numFmtId="0" fontId="4" fillId="0" borderId="0" xfId="8" applyAlignment="1">
      <alignment horizontal="left" vertical="center"/>
    </xf>
    <xf numFmtId="0" fontId="7" fillId="0" borderId="0" xfId="10" applyFont="1" applyAlignment="1">
      <alignment horizontal="left" vertical="center" wrapText="1"/>
    </xf>
    <xf numFmtId="0" fontId="7" fillId="0" borderId="0" xfId="11" applyFont="1" applyAlignment="1">
      <alignment horizontal="left" vertical="center" wrapText="1"/>
    </xf>
    <xf numFmtId="0" fontId="8" fillId="0" borderId="0" xfId="12" applyFont="1" applyAlignment="1">
      <alignment vertical="center" wrapText="1"/>
    </xf>
    <xf numFmtId="0" fontId="11" fillId="0" borderId="1" xfId="34" applyFont="1" applyBorder="1" applyAlignment="1">
      <alignment vertical="center" wrapText="1"/>
    </xf>
    <xf numFmtId="0" fontId="20" fillId="11" borderId="6" xfId="42" applyFont="1" applyFill="1" applyBorder="1" applyAlignment="1">
      <alignment vertical="top" wrapText="1"/>
    </xf>
    <xf numFmtId="0" fontId="20" fillId="11" borderId="8" xfId="42" applyFont="1" applyFill="1" applyBorder="1" applyAlignment="1">
      <alignment vertical="top" wrapText="1"/>
    </xf>
    <xf numFmtId="0" fontId="22" fillId="11" borderId="6" xfId="42" applyFont="1" applyFill="1" applyBorder="1" applyAlignment="1">
      <alignment vertical="top" wrapText="1"/>
    </xf>
    <xf numFmtId="0" fontId="22" fillId="11" borderId="8" xfId="42" applyFont="1" applyFill="1" applyBorder="1" applyAlignment="1">
      <alignment vertical="top" wrapText="1"/>
    </xf>
    <xf numFmtId="0" fontId="20" fillId="11" borderId="9" xfId="42" applyFont="1" applyFill="1" applyBorder="1" applyAlignment="1">
      <alignment vertical="top" wrapText="1"/>
    </xf>
    <xf numFmtId="0" fontId="20" fillId="11" borderId="10" xfId="42" applyFont="1" applyFill="1" applyBorder="1" applyAlignment="1">
      <alignment vertical="top" wrapText="1"/>
    </xf>
    <xf numFmtId="0" fontId="16" fillId="9" borderId="6" xfId="42" applyFont="1" applyFill="1" applyBorder="1" applyAlignment="1">
      <alignment horizontal="right" vertical="top" wrapText="1"/>
    </xf>
    <xf numFmtId="0" fontId="16" fillId="9" borderId="7" xfId="42" applyFont="1" applyFill="1" applyBorder="1" applyAlignment="1">
      <alignment horizontal="right" vertical="top" wrapText="1"/>
    </xf>
    <xf numFmtId="0" fontId="16" fillId="9" borderId="8" xfId="42" applyFont="1" applyFill="1" applyBorder="1" applyAlignment="1">
      <alignment horizontal="right" vertical="top" wrapText="1"/>
    </xf>
    <xf numFmtId="0" fontId="16" fillId="10" borderId="6" xfId="42" applyFont="1" applyFill="1" applyBorder="1" applyAlignment="1">
      <alignment horizontal="right" vertical="center" wrapText="1"/>
    </xf>
    <xf numFmtId="0" fontId="16" fillId="10" borderId="7" xfId="42" applyFont="1" applyFill="1" applyBorder="1" applyAlignment="1">
      <alignment horizontal="right" vertical="center" wrapText="1"/>
    </xf>
    <xf numFmtId="0" fontId="16" fillId="10" borderId="8" xfId="42" applyFont="1" applyFill="1" applyBorder="1" applyAlignment="1">
      <alignment horizontal="right" vertical="center" wrapText="1"/>
    </xf>
    <xf numFmtId="0" fontId="18" fillId="11" borderId="6" xfId="42" applyFont="1" applyFill="1" applyBorder="1" applyAlignment="1">
      <alignment wrapText="1"/>
    </xf>
    <xf numFmtId="0" fontId="18" fillId="11" borderId="8" xfId="42" applyFont="1" applyFill="1" applyBorder="1" applyAlignment="1">
      <alignment wrapText="1"/>
    </xf>
    <xf numFmtId="0" fontId="20" fillId="11" borderId="11" xfId="42" applyFont="1" applyFill="1" applyBorder="1" applyAlignment="1">
      <alignment vertical="top" wrapText="1"/>
    </xf>
    <xf numFmtId="10" fontId="1" fillId="14" borderId="0" xfId="0" applyNumberFormat="1" applyFont="1" applyFill="1"/>
    <xf numFmtId="170" fontId="1" fillId="14" borderId="0" xfId="0" applyNumberFormat="1" applyFont="1" applyFill="1"/>
    <xf numFmtId="170" fontId="0" fillId="0" borderId="0" xfId="0" applyNumberFormat="1"/>
    <xf numFmtId="10" fontId="0" fillId="6" borderId="0" xfId="0" applyNumberFormat="1" applyFill="1"/>
    <xf numFmtId="170" fontId="0" fillId="6" borderId="0" xfId="0" applyNumberFormat="1" applyFill="1"/>
    <xf numFmtId="0" fontId="0" fillId="15" borderId="0" xfId="0" applyFill="1"/>
    <xf numFmtId="4" fontId="0" fillId="15" borderId="0" xfId="0" applyNumberFormat="1" applyFill="1"/>
    <xf numFmtId="10" fontId="0" fillId="15" borderId="0" xfId="0" applyNumberFormat="1" applyFill="1"/>
    <xf numFmtId="170" fontId="0" fillId="15" borderId="0" xfId="0" applyNumberFormat="1" applyFill="1"/>
  </cellXfs>
  <cellStyles count="43">
    <cellStyle name="40% - Accent4" xfId="6" builtinId="43"/>
    <cellStyle name="40% - Accent5" xfId="7" builtinId="47"/>
    <cellStyle name="Followed Hyperlink" xfId="2" builtinId="9" hidden="1"/>
    <cellStyle name="Followed Hyperlink" xfId="3" builtinId="9" hidden="1"/>
    <cellStyle name="Followed Hyperlink" xfId="4" builtinId="9" hidden="1"/>
    <cellStyle name="Followed Hyperlink" xfId="5" builtinId="9" hidden="1"/>
    <cellStyle name="Hyperlink" xfId="1" builtinId="8"/>
    <cellStyle name="Normal" xfId="0" builtinId="0"/>
    <cellStyle name="Normal 2" xfId="42"/>
    <cellStyle name="ss1" xfId="8"/>
    <cellStyle name="ss10" xfId="17"/>
    <cellStyle name="ss11" xfId="18"/>
    <cellStyle name="ss12" xfId="19"/>
    <cellStyle name="ss13" xfId="20"/>
    <cellStyle name="ss14" xfId="21"/>
    <cellStyle name="ss15" xfId="22"/>
    <cellStyle name="ss16" xfId="23"/>
    <cellStyle name="ss17" xfId="24"/>
    <cellStyle name="ss18" xfId="25"/>
    <cellStyle name="ss19" xfId="26"/>
    <cellStyle name="ss2" xfId="9"/>
    <cellStyle name="ss20" xfId="27"/>
    <cellStyle name="ss21" xfId="28"/>
    <cellStyle name="ss22" xfId="29"/>
    <cellStyle name="ss23" xfId="30"/>
    <cellStyle name="ss25" xfId="31"/>
    <cellStyle name="ss26" xfId="32"/>
    <cellStyle name="ss27" xfId="33"/>
    <cellStyle name="ss29" xfId="34"/>
    <cellStyle name="ss3" xfId="10"/>
    <cellStyle name="ss30" xfId="35"/>
    <cellStyle name="ss31" xfId="36"/>
    <cellStyle name="ss32" xfId="37"/>
    <cellStyle name="ss33" xfId="38"/>
    <cellStyle name="ss34" xfId="39"/>
    <cellStyle name="ss35" xfId="40"/>
    <cellStyle name="ss36" xfId="41"/>
    <cellStyle name="ss4" xfId="11"/>
    <cellStyle name="ss5" xfId="12"/>
    <cellStyle name="ss6" xfId="13"/>
    <cellStyle name="ss7" xfId="14"/>
    <cellStyle name="ss8" xfId="15"/>
    <cellStyle name="ss9" xfId="16"/>
  </cellStyles>
  <dxfs count="0"/>
  <tableStyles count="0" defaultTableStyle="TableStyleMedium2" defaultPivotStyle="PivotStyleLight16"/>
  <colors>
    <mruColors>
      <color rgb="FFB01C0C"/>
      <color rgb="FFEF2A15"/>
      <color rgb="FF316066"/>
      <color rgb="FF00818C"/>
      <color rgb="FF5C5C60"/>
      <color rgb="FF17C7D2"/>
      <color rgb="FFADE9E9"/>
      <color rgb="FF93999E"/>
      <color rgb="FFC4C7C9"/>
      <color rgb="FFFF6C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hartsheet" Target="chartsheets/sheet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worksheet" Target="worksheets/sheet8.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7.xml"/><Relationship Id="rId4" Type="http://schemas.openxmlformats.org/officeDocument/2006/relationships/worksheet" Target="worksheets/sheet4.xml"/><Relationship Id="rId9" Type="http://schemas.openxmlformats.org/officeDocument/2006/relationships/worksheet" Target="worksheets/sheet6.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003250942552"/>
          <c:y val="0.13204313705828599"/>
          <c:w val="0.449173358809906"/>
          <c:h val="0.61901535390866902"/>
        </c:manualLayout>
      </c:layout>
      <c:pieChart>
        <c:varyColors val="1"/>
        <c:ser>
          <c:idx val="0"/>
          <c:order val="0"/>
          <c:tx>
            <c:strRef>
              <c:f>Summary!$J$3</c:f>
              <c:strCache>
                <c:ptCount val="1"/>
                <c:pt idx="0">
                  <c:v>Estimated export value</c:v>
                </c:pt>
              </c:strCache>
            </c:strRef>
          </c:tx>
          <c:dPt>
            <c:idx val="0"/>
            <c:bubble3D val="0"/>
            <c:spPr>
              <a:solidFill>
                <a:srgbClr val="17C7D2"/>
              </a:solidFill>
              <a:ln w="19050">
                <a:solidFill>
                  <a:schemeClr val="lt1"/>
                </a:solidFill>
              </a:ln>
              <a:effectLst/>
            </c:spPr>
          </c:dPt>
          <c:dPt>
            <c:idx val="1"/>
            <c:bubble3D val="0"/>
            <c:spPr>
              <a:solidFill>
                <a:srgbClr val="75C044"/>
              </a:solidFill>
              <a:ln w="19050">
                <a:solidFill>
                  <a:schemeClr val="lt1"/>
                </a:solidFill>
              </a:ln>
              <a:effectLst/>
            </c:spPr>
          </c:dPt>
          <c:dPt>
            <c:idx val="2"/>
            <c:bubble3D val="0"/>
            <c:spPr>
              <a:solidFill>
                <a:srgbClr val="45B97C"/>
              </a:solidFill>
              <a:ln w="19050">
                <a:solidFill>
                  <a:schemeClr val="lt1"/>
                </a:solidFill>
              </a:ln>
              <a:effectLst/>
            </c:spPr>
          </c:dPt>
          <c:dPt>
            <c:idx val="3"/>
            <c:bubble3D val="0"/>
            <c:spPr>
              <a:solidFill>
                <a:srgbClr val="FF9F36"/>
              </a:solidFill>
              <a:ln w="19050">
                <a:solidFill>
                  <a:schemeClr val="lt1"/>
                </a:solidFill>
              </a:ln>
              <a:effectLst/>
            </c:spPr>
          </c:dPt>
          <c:cat>
            <c:strRef>
              <c:f>Summary!$A$7:$A$10</c:f>
              <c:strCache>
                <c:ptCount val="4"/>
                <c:pt idx="0">
                  <c:v>1) To assume political or commercial risk that exporter and/or financial institutions are unwilling or unable to undertake</c:v>
                </c:pt>
                <c:pt idx="1">
                  <c:v>2) To overcome maturity or other limitations in private-sector export financing</c:v>
                </c:pt>
                <c:pt idx="2">
                  <c:v>3) To meet competition from a foreign, officially sponsored, export-credit agency</c:v>
                </c:pt>
                <c:pt idx="3">
                  <c:v>Other porfolio - no justification provided</c:v>
                </c:pt>
              </c:strCache>
            </c:strRef>
          </c:cat>
          <c:val>
            <c:numRef>
              <c:f>Summary!$Q$7:$Q$10</c:f>
              <c:numCache>
                <c:formatCode>General</c:formatCode>
                <c:ptCount val="4"/>
                <c:pt idx="0">
                  <c:v>12239278759.832108</c:v>
                </c:pt>
                <c:pt idx="1">
                  <c:v>4068086949.7188821</c:v>
                </c:pt>
                <c:pt idx="2">
                  <c:v>2064669186.7128048</c:v>
                </c:pt>
                <c:pt idx="3">
                  <c:v>18752400000</c:v>
                </c:pt>
              </c:numCache>
            </c:numRef>
          </c:val>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Gotham narrow book"/>
          <a:cs typeface="Gotham narrow book"/>
        </a:defRPr>
      </a:pPr>
      <a:endParaRPr lang="en-US"/>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93125997571337"/>
          <c:y val="0.13848506582210154"/>
          <c:w val="0.56972238614499437"/>
          <c:h val="0.78599443669770874"/>
        </c:manualLayout>
      </c:layout>
      <c:pieChart>
        <c:varyColors val="1"/>
        <c:ser>
          <c:idx val="1"/>
          <c:order val="0"/>
          <c:tx>
            <c:v>Officially Supported Export Credits</c:v>
          </c:tx>
          <c:dPt>
            <c:idx val="0"/>
            <c:bubble3D val="0"/>
            <c:spPr>
              <a:solidFill>
                <a:srgbClr val="316066"/>
              </a:solidFill>
              <a:ln w="19050">
                <a:solidFill>
                  <a:schemeClr val="lt1"/>
                </a:solidFill>
              </a:ln>
              <a:effectLst/>
            </c:spPr>
          </c:dPt>
          <c:dPt>
            <c:idx val="1"/>
            <c:bubble3D val="0"/>
            <c:spPr>
              <a:solidFill>
                <a:srgbClr val="00818C"/>
              </a:solidFill>
              <a:ln w="19050">
                <a:solidFill>
                  <a:schemeClr val="lt1"/>
                </a:solidFill>
              </a:ln>
              <a:effectLst/>
            </c:spPr>
          </c:dPt>
          <c:dPt>
            <c:idx val="2"/>
            <c:bubble3D val="0"/>
            <c:spPr>
              <a:solidFill>
                <a:srgbClr val="17C7D2"/>
              </a:solidFill>
              <a:ln w="19050">
                <a:solidFill>
                  <a:schemeClr val="lt1"/>
                </a:solidFill>
              </a:ln>
              <a:effectLst/>
            </c:spPr>
          </c:dPt>
          <c:dPt>
            <c:idx val="3"/>
            <c:bubble3D val="0"/>
            <c:spPr>
              <a:solidFill>
                <a:srgbClr val="ADE9E9"/>
              </a:solidFill>
              <a:ln w="19050">
                <a:solidFill>
                  <a:schemeClr val="lt1"/>
                </a:solidFill>
              </a:ln>
              <a:effectLst/>
            </c:spPr>
          </c:dPt>
          <c:dPt>
            <c:idx val="4"/>
            <c:bubble3D val="0"/>
            <c:spPr>
              <a:solidFill>
                <a:srgbClr val="FFD377"/>
              </a:solidFill>
              <a:ln w="19050">
                <a:solidFill>
                  <a:schemeClr val="lt1"/>
                </a:solidFill>
              </a:ln>
              <a:effectLst/>
            </c:spPr>
          </c:dPt>
          <c:dPt>
            <c:idx val="5"/>
            <c:bubble3D val="0"/>
            <c:spPr>
              <a:solidFill>
                <a:srgbClr val="FF9F36"/>
              </a:solidFill>
              <a:ln w="19050">
                <a:solidFill>
                  <a:schemeClr val="lt1"/>
                </a:solidFill>
              </a:ln>
              <a:effectLst/>
            </c:spPr>
          </c:dPt>
          <c:dPt>
            <c:idx val="6"/>
            <c:bubble3D val="0"/>
            <c:spPr>
              <a:solidFill>
                <a:srgbClr val="FF6C2C"/>
              </a:solidFill>
              <a:ln w="19050">
                <a:solidFill>
                  <a:schemeClr val="lt1"/>
                </a:solidFill>
              </a:ln>
              <a:effectLst/>
            </c:spPr>
          </c:dPt>
          <c:cat>
            <c:strRef>
              <c:f>International!$A$33:$A$39</c:f>
              <c:strCache>
                <c:ptCount val="7"/>
                <c:pt idx="0">
                  <c:v>Canada</c:v>
                </c:pt>
                <c:pt idx="1">
                  <c:v>United Kingdom</c:v>
                </c:pt>
                <c:pt idx="2">
                  <c:v>Japan</c:v>
                </c:pt>
                <c:pt idx="3">
                  <c:v>Italy</c:v>
                </c:pt>
                <c:pt idx="4">
                  <c:v>France</c:v>
                </c:pt>
                <c:pt idx="5">
                  <c:v>Germany</c:v>
                </c:pt>
                <c:pt idx="6">
                  <c:v>United States</c:v>
                </c:pt>
              </c:strCache>
            </c:strRef>
          </c:cat>
          <c:val>
            <c:numRef>
              <c:f>International!$B$33:$B$39</c:f>
              <c:numCache>
                <c:formatCode>General</c:formatCode>
                <c:ptCount val="7"/>
                <c:pt idx="0">
                  <c:v>1.7</c:v>
                </c:pt>
                <c:pt idx="1">
                  <c:v>2.9</c:v>
                </c:pt>
                <c:pt idx="2">
                  <c:v>4.4000000000000004</c:v>
                </c:pt>
                <c:pt idx="3">
                  <c:v>5.2</c:v>
                </c:pt>
                <c:pt idx="4">
                  <c:v>13</c:v>
                </c:pt>
                <c:pt idx="5">
                  <c:v>15.3</c:v>
                </c:pt>
                <c:pt idx="6">
                  <c:v>31.3</c:v>
                </c:pt>
              </c:numCache>
            </c:numRef>
          </c:val>
        </c:ser>
        <c:ser>
          <c:idx val="0"/>
          <c:order val="1"/>
          <c:dPt>
            <c:idx val="0"/>
            <c:bubble3D val="0"/>
            <c:spPr>
              <a:solidFill>
                <a:schemeClr val="accent1"/>
              </a:solidFill>
              <a:ln w="19050">
                <a:solidFill>
                  <a:schemeClr val="lt1"/>
                </a:solidFill>
              </a:ln>
              <a:effectLst/>
            </c:spPr>
          </c:dPt>
          <c:cat>
            <c:strRef>
              <c:f>International!$A$33:$A$39</c:f>
              <c:strCache>
                <c:ptCount val="7"/>
                <c:pt idx="0">
                  <c:v>Canada</c:v>
                </c:pt>
                <c:pt idx="1">
                  <c:v>United Kingdom</c:v>
                </c:pt>
                <c:pt idx="2">
                  <c:v>Japan</c:v>
                </c:pt>
                <c:pt idx="3">
                  <c:v>Italy</c:v>
                </c:pt>
                <c:pt idx="4">
                  <c:v>France</c:v>
                </c:pt>
                <c:pt idx="5">
                  <c:v>Germany</c:v>
                </c:pt>
                <c:pt idx="6">
                  <c:v>United States</c:v>
                </c:pt>
              </c:strCache>
            </c:strRef>
          </c:cat>
          <c:val>
            <c:numRef>
              <c:f>International!$G$7</c:f>
              <c:numCache>
                <c:formatCode>General</c:formatCode>
                <c:ptCount val="1"/>
                <c:pt idx="0">
                  <c:v>73.900000000000006</c:v>
                </c:pt>
              </c:numCache>
            </c:numRef>
          </c:val>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Gotham narrow book"/>
          <a:cs typeface="Gotham narrow book"/>
        </a:defRPr>
      </a:pPr>
      <a:endParaRPr lang="en-US"/>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93125997571337"/>
          <c:y val="0.13848506582210154"/>
          <c:w val="0.56972238614499437"/>
          <c:h val="0.78599443669770874"/>
        </c:manualLayout>
      </c:layout>
      <c:pieChart>
        <c:varyColors val="1"/>
        <c:ser>
          <c:idx val="1"/>
          <c:order val="0"/>
          <c:tx>
            <c:v>Officially Supported Export Credits</c:v>
          </c:tx>
          <c:dPt>
            <c:idx val="0"/>
            <c:bubble3D val="0"/>
            <c:spPr>
              <a:solidFill>
                <a:srgbClr val="17C7D2"/>
              </a:solidFill>
              <a:ln w="19050">
                <a:solidFill>
                  <a:schemeClr val="lt1"/>
                </a:solidFill>
              </a:ln>
              <a:effectLst/>
            </c:spPr>
          </c:dPt>
          <c:dPt>
            <c:idx val="1"/>
            <c:bubble3D val="0"/>
            <c:spPr>
              <a:solidFill>
                <a:srgbClr val="ADE9E9"/>
              </a:solidFill>
              <a:ln w="19050">
                <a:solidFill>
                  <a:schemeClr val="lt1"/>
                </a:solidFill>
              </a:ln>
              <a:effectLst/>
            </c:spPr>
          </c:dPt>
          <c:dPt>
            <c:idx val="2"/>
            <c:bubble3D val="0"/>
            <c:spPr>
              <a:solidFill>
                <a:srgbClr val="C4C7C9"/>
              </a:solidFill>
              <a:ln w="19050">
                <a:solidFill>
                  <a:schemeClr val="lt1"/>
                </a:solidFill>
              </a:ln>
              <a:effectLst/>
            </c:spPr>
          </c:dPt>
          <c:dPt>
            <c:idx val="3"/>
            <c:bubble3D val="0"/>
            <c:spPr>
              <a:solidFill>
                <a:srgbClr val="93999E"/>
              </a:solidFill>
              <a:ln w="19050">
                <a:solidFill>
                  <a:schemeClr val="lt1"/>
                </a:solidFill>
              </a:ln>
              <a:effectLst/>
            </c:spPr>
          </c:dPt>
          <c:dPt>
            <c:idx val="4"/>
            <c:bubble3D val="0"/>
            <c:spPr>
              <a:solidFill>
                <a:srgbClr val="5C5C60"/>
              </a:solidFill>
              <a:ln w="19050">
                <a:solidFill>
                  <a:schemeClr val="lt1"/>
                </a:solidFill>
              </a:ln>
              <a:effectLst/>
            </c:spPr>
          </c:dPt>
          <c:dPt>
            <c:idx val="5"/>
            <c:bubble3D val="0"/>
            <c:spPr>
              <a:solidFill>
                <a:srgbClr val="316066"/>
              </a:solidFill>
              <a:ln w="19050">
                <a:solidFill>
                  <a:schemeClr val="lt1"/>
                </a:solidFill>
              </a:ln>
              <a:effectLst/>
            </c:spPr>
          </c:dPt>
          <c:cat>
            <c:strRef>
              <c:f>International!$A$43:$A$48</c:f>
              <c:strCache>
                <c:ptCount val="6"/>
                <c:pt idx="0">
                  <c:v>All Other OECD ECAs</c:v>
                </c:pt>
                <c:pt idx="1">
                  <c:v>China</c:v>
                </c:pt>
                <c:pt idx="2">
                  <c:v>Other G-7 Countries</c:v>
                </c:pt>
                <c:pt idx="3">
                  <c:v>United States</c:v>
                </c:pt>
                <c:pt idx="4">
                  <c:v>India</c:v>
                </c:pt>
                <c:pt idx="5">
                  <c:v>Brazil</c:v>
                </c:pt>
              </c:strCache>
            </c:strRef>
          </c:cat>
          <c:val>
            <c:numRef>
              <c:f>International!$B$43:$B$48</c:f>
              <c:numCache>
                <c:formatCode>General</c:formatCode>
                <c:ptCount val="6"/>
                <c:pt idx="0">
                  <c:v>45.7</c:v>
                </c:pt>
                <c:pt idx="1">
                  <c:v>45</c:v>
                </c:pt>
                <c:pt idx="2">
                  <c:v>42.600000000000009</c:v>
                </c:pt>
                <c:pt idx="3">
                  <c:v>31.3</c:v>
                </c:pt>
                <c:pt idx="4">
                  <c:v>10.6</c:v>
                </c:pt>
                <c:pt idx="5">
                  <c:v>2.7</c:v>
                </c:pt>
              </c:numCache>
            </c:numRef>
          </c:val>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Gotham narrow book"/>
          <a:cs typeface="Gotham narrow book"/>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sheetViews>
    <sheetView zoomScale="70" workbookViewId="0" zoomToFit="1"/>
  </sheetViews>
  <pageMargins left="0.7" right="0.7" top="0.75" bottom="0.75" header="0.3" footer="0.3"/>
  <pageSetup orientation="landscape" horizontalDpi="4294967292" verticalDpi="4294967292" r:id="rId1"/>
  <drawing r:id="rId2"/>
</chartsheet>
</file>

<file path=xl/chartsheets/sheet2.xml><?xml version="1.0" encoding="utf-8"?>
<chartsheet xmlns="http://schemas.openxmlformats.org/spreadsheetml/2006/main" xmlns:r="http://schemas.openxmlformats.org/officeDocument/2006/relationships">
  <sheetPr/>
  <sheetViews>
    <sheetView zoomScale="75" workbookViewId="0"/>
  </sheetViews>
  <pageMargins left="0.7" right="0.7" top="0.75" bottom="0.75" header="0.3" footer="0.3"/>
  <pageSetup orientation="landscape" horizontalDpi="4294967292" verticalDpi="4294967292" r:id="rId1"/>
  <drawing r:id="rId2"/>
</chartsheet>
</file>

<file path=xl/chartsheets/sheet3.xml><?xml version="1.0" encoding="utf-8"?>
<chartsheet xmlns="http://schemas.openxmlformats.org/spreadsheetml/2006/main" xmlns:r="http://schemas.openxmlformats.org/officeDocument/2006/relationships">
  <sheetPr/>
  <sheetViews>
    <sheetView tabSelected="1" zoomScale="60" workbookViewId="0"/>
  </sheetViews>
  <pageMargins left="0.7" right="0.7" top="0.75" bottom="0.75" header="0.3" footer="0.3"/>
  <pageSetup orientation="landscape" horizontalDpi="4294967292" verticalDpi="4294967292"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4143" cy="62728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0.17462</cdr:x>
      <cdr:y>0.42008</cdr:y>
    </cdr:from>
    <cdr:to>
      <cdr:x>0.29883</cdr:x>
      <cdr:y>0.54346</cdr:y>
    </cdr:to>
    <cdr:sp macro="" textlink="">
      <cdr:nvSpPr>
        <cdr:cNvPr id="2" name="TextBox 1"/>
        <cdr:cNvSpPr txBox="1"/>
      </cdr:nvSpPr>
      <cdr:spPr>
        <a:xfrm xmlns:a="http://schemas.openxmlformats.org/drawingml/2006/main">
          <a:off x="1511897" y="2639281"/>
          <a:ext cx="1075461" cy="7751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800">
              <a:solidFill>
                <a:srgbClr val="FF6C2C"/>
              </a:solidFill>
              <a:latin typeface="Gotham Narrow Light" pitchFamily="50" charset="0"/>
            </a:rPr>
            <a:t>$18.8 bn</a:t>
          </a:r>
        </a:p>
        <a:p xmlns:a="http://schemas.openxmlformats.org/drawingml/2006/main">
          <a:pPr algn="ctr"/>
          <a:r>
            <a:rPr lang="en-US" sz="1800">
              <a:solidFill>
                <a:schemeClr val="tx1"/>
              </a:solidFill>
              <a:latin typeface="Gotham Narrow Light" pitchFamily="50" charset="0"/>
            </a:rPr>
            <a:t>50.1%</a:t>
          </a:r>
        </a:p>
      </cdr:txBody>
    </cdr:sp>
  </cdr:relSizeAnchor>
  <cdr:relSizeAnchor xmlns:cdr="http://schemas.openxmlformats.org/drawingml/2006/chartDrawing">
    <cdr:from>
      <cdr:x>0.39659</cdr:x>
      <cdr:y>0.3473</cdr:y>
    </cdr:from>
    <cdr:to>
      <cdr:x>0.5208</cdr:x>
      <cdr:y>0.47067</cdr:y>
    </cdr:to>
    <cdr:sp macro="" textlink="">
      <cdr:nvSpPr>
        <cdr:cNvPr id="4" name="TextBox 1"/>
        <cdr:cNvSpPr txBox="1"/>
      </cdr:nvSpPr>
      <cdr:spPr>
        <a:xfrm xmlns:a="http://schemas.openxmlformats.org/drawingml/2006/main">
          <a:off x="3433879" y="2182027"/>
          <a:ext cx="1075462" cy="7751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800">
              <a:solidFill>
                <a:srgbClr val="00818C"/>
              </a:solidFill>
              <a:latin typeface="Gotham Narrow Light" pitchFamily="50" charset="0"/>
            </a:rPr>
            <a:t>$12.2 bn</a:t>
          </a:r>
        </a:p>
        <a:p xmlns:a="http://schemas.openxmlformats.org/drawingml/2006/main">
          <a:pPr algn="ctr"/>
          <a:r>
            <a:rPr lang="en-US" sz="1800">
              <a:solidFill>
                <a:schemeClr val="tx1"/>
              </a:solidFill>
              <a:latin typeface="Gotham Narrow Light" pitchFamily="50" charset="0"/>
            </a:rPr>
            <a:t>32.7%</a:t>
          </a:r>
        </a:p>
      </cdr:txBody>
    </cdr:sp>
  </cdr:relSizeAnchor>
  <cdr:relSizeAnchor xmlns:cdr="http://schemas.openxmlformats.org/drawingml/2006/chartDrawing">
    <cdr:from>
      <cdr:x>0.33517</cdr:x>
      <cdr:y>0.75315</cdr:y>
    </cdr:from>
    <cdr:to>
      <cdr:x>0.45938</cdr:x>
      <cdr:y>0.87652</cdr:y>
    </cdr:to>
    <cdr:sp macro="" textlink="">
      <cdr:nvSpPr>
        <cdr:cNvPr id="5" name="TextBox 1"/>
        <cdr:cNvSpPr txBox="1"/>
      </cdr:nvSpPr>
      <cdr:spPr>
        <a:xfrm xmlns:a="http://schemas.openxmlformats.org/drawingml/2006/main">
          <a:off x="2903515" y="4734681"/>
          <a:ext cx="1075999" cy="775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a:solidFill>
                <a:srgbClr val="45B97C"/>
              </a:solidFill>
              <a:latin typeface="Gotham Narrow Light" pitchFamily="50" charset="0"/>
              <a:cs typeface="GoTHAM NARROW BOOK"/>
            </a:rPr>
            <a:t>$2.06 bn</a:t>
          </a:r>
        </a:p>
        <a:p xmlns:a="http://schemas.openxmlformats.org/drawingml/2006/main">
          <a:pPr algn="ctr"/>
          <a:r>
            <a:rPr lang="en-US" sz="1400">
              <a:latin typeface="Gotham Narrow Light" pitchFamily="50" charset="0"/>
              <a:cs typeface="GoTHAM NARROW BOOK"/>
            </a:rPr>
            <a:t>5.5%</a:t>
          </a:r>
        </a:p>
      </cdr:txBody>
    </cdr:sp>
  </cdr:relSizeAnchor>
  <cdr:relSizeAnchor xmlns:cdr="http://schemas.openxmlformats.org/drawingml/2006/chartDrawing">
    <cdr:from>
      <cdr:x>0.09277</cdr:x>
      <cdr:y>0.91126</cdr:y>
    </cdr:from>
    <cdr:to>
      <cdr:x>0.98742</cdr:x>
      <cdr:y>0.99784</cdr:y>
    </cdr:to>
    <cdr:sp macro="" textlink="">
      <cdr:nvSpPr>
        <cdr:cNvPr id="6" name="TextBox 5"/>
        <cdr:cNvSpPr txBox="1"/>
      </cdr:nvSpPr>
      <cdr:spPr>
        <a:xfrm xmlns:a="http://schemas.openxmlformats.org/drawingml/2006/main">
          <a:off x="802845" y="5716236"/>
          <a:ext cx="7742429" cy="5431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200">
              <a:latin typeface="Gotham Narrow Light" pitchFamily="50" charset="0"/>
              <a:cs typeface="Gotham narrow book"/>
            </a:rPr>
            <a:t>Source: </a:t>
          </a:r>
          <a:r>
            <a:rPr lang="en-US" sz="1200" i="1" baseline="0">
              <a:latin typeface="Gotham Narrow Light" pitchFamily="50" charset="0"/>
              <a:cs typeface="Gotham narrow book"/>
            </a:rPr>
            <a:t>Annual Report 2013</a:t>
          </a:r>
          <a:r>
            <a:rPr lang="en-US" sz="1200" baseline="0">
              <a:latin typeface="Gotham Narrow Light" pitchFamily="50" charset="0"/>
              <a:cs typeface="Gotham narrow book"/>
            </a:rPr>
            <a:t>, Export-Import Bank of the United States, accessed May 30, 2014.</a:t>
          </a:r>
        </a:p>
        <a:p xmlns:a="http://schemas.openxmlformats.org/drawingml/2006/main">
          <a:pPr algn="r"/>
          <a:r>
            <a:rPr lang="en-US" sz="1200" baseline="0">
              <a:latin typeface="Gotham Narrow Light" pitchFamily="50" charset="0"/>
              <a:cs typeface="Gotham narrow book"/>
            </a:rPr>
            <a:t>Produced by Veronique de Rugy and Rizqi Rachmat, Mercatus Center at George Mason University.</a:t>
          </a:r>
          <a:endParaRPr lang="en-US" sz="1200">
            <a:latin typeface="Gotham Narrow Light" pitchFamily="50" charset="0"/>
            <a:cs typeface="Gotham narrow book"/>
          </a:endParaRPr>
        </a:p>
      </cdr:txBody>
    </cdr:sp>
  </cdr:relSizeAnchor>
  <cdr:relSizeAnchor xmlns:cdr="http://schemas.openxmlformats.org/drawingml/2006/chartDrawing">
    <cdr:from>
      <cdr:x>0.0811</cdr:x>
      <cdr:y>0.02854</cdr:y>
    </cdr:from>
    <cdr:to>
      <cdr:x>0.93615</cdr:x>
      <cdr:y>0.13555</cdr:y>
    </cdr:to>
    <cdr:sp macro="" textlink="">
      <cdr:nvSpPr>
        <cdr:cNvPr id="7" name="Rectangle 6"/>
        <cdr:cNvSpPr/>
      </cdr:nvSpPr>
      <cdr:spPr>
        <a:xfrm xmlns:a="http://schemas.openxmlformats.org/drawingml/2006/main">
          <a:off x="702236" y="179294"/>
          <a:ext cx="7403353" cy="67235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n-US" sz="2200" smtClean="0">
              <a:solidFill>
                <a:schemeClr val="tx1"/>
              </a:solidFill>
              <a:latin typeface="Gotham Narrow Light" pitchFamily="50" charset="0"/>
              <a:ea typeface="+mn-ea"/>
              <a:cs typeface="Gotham narrow book"/>
            </a:rPr>
            <a:t>Export-Import Bank Portfolio Broken Down by Stated Goal</a:t>
          </a:r>
          <a:endParaRPr lang="en-US" sz="2200">
            <a:solidFill>
              <a:schemeClr val="tx1"/>
            </a:solidFill>
            <a:latin typeface="Gotham Narrow Light" pitchFamily="50" charset="0"/>
            <a:cs typeface="Gotham narrow book"/>
          </a:endParaRPr>
        </a:p>
      </cdr:txBody>
    </cdr:sp>
  </cdr:relSizeAnchor>
  <cdr:relSizeAnchor xmlns:cdr="http://schemas.openxmlformats.org/drawingml/2006/chartDrawing">
    <cdr:from>
      <cdr:x>0.25798</cdr:x>
      <cdr:y>0.67311</cdr:y>
    </cdr:from>
    <cdr:to>
      <cdr:x>0.51251</cdr:x>
      <cdr:y>0.79649</cdr:y>
    </cdr:to>
    <cdr:sp macro="" textlink="">
      <cdr:nvSpPr>
        <cdr:cNvPr id="8" name="TextBox 1"/>
        <cdr:cNvSpPr txBox="1"/>
      </cdr:nvSpPr>
      <cdr:spPr>
        <a:xfrm xmlns:a="http://schemas.openxmlformats.org/drawingml/2006/main">
          <a:off x="2233728" y="4229013"/>
          <a:ext cx="2203801" cy="7751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solidFill>
                <a:schemeClr val="bg1"/>
              </a:solidFill>
              <a:latin typeface="Gotham Narrow Light" pitchFamily="50" charset="0"/>
              <a:cs typeface="Gotham narrow book"/>
            </a:rPr>
            <a:t>political</a:t>
          </a:r>
        </a:p>
        <a:p xmlns:a="http://schemas.openxmlformats.org/drawingml/2006/main">
          <a:pPr algn="ctr"/>
          <a:r>
            <a:rPr lang="en-US" sz="1200" baseline="0">
              <a:solidFill>
                <a:schemeClr val="bg1"/>
              </a:solidFill>
              <a:latin typeface="Gotham Narrow Light" pitchFamily="50" charset="0"/>
              <a:cs typeface="Gotham narrow book"/>
            </a:rPr>
            <a:t>risk</a:t>
          </a:r>
          <a:endParaRPr lang="en-US" sz="1200">
            <a:solidFill>
              <a:schemeClr val="bg1"/>
            </a:solidFill>
            <a:latin typeface="Gotham Narrow Light" pitchFamily="50" charset="0"/>
            <a:cs typeface="Gotham narrow book"/>
          </a:endParaRPr>
        </a:p>
      </cdr:txBody>
    </cdr:sp>
  </cdr:relSizeAnchor>
  <cdr:relSizeAnchor xmlns:cdr="http://schemas.openxmlformats.org/drawingml/2006/chartDrawing">
    <cdr:from>
      <cdr:x>0.10785</cdr:x>
      <cdr:y>0.33185</cdr:y>
    </cdr:from>
    <cdr:to>
      <cdr:x>0.36238</cdr:x>
      <cdr:y>0.45523</cdr:y>
    </cdr:to>
    <cdr:sp macro="" textlink="">
      <cdr:nvSpPr>
        <cdr:cNvPr id="9" name="TextBox 1"/>
        <cdr:cNvSpPr txBox="1"/>
      </cdr:nvSpPr>
      <cdr:spPr>
        <a:xfrm xmlns:a="http://schemas.openxmlformats.org/drawingml/2006/main">
          <a:off x="933847" y="2084953"/>
          <a:ext cx="2203801" cy="7751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solidFill>
                <a:srgbClr val="FFFFFF"/>
              </a:solidFill>
              <a:latin typeface="Gotham Narrow Light" pitchFamily="50" charset="0"/>
              <a:cs typeface="Gotham narrow book"/>
            </a:rPr>
            <a:t>no justification</a:t>
          </a:r>
        </a:p>
        <a:p xmlns:a="http://schemas.openxmlformats.org/drawingml/2006/main">
          <a:pPr algn="ctr"/>
          <a:r>
            <a:rPr lang="en-US" sz="1600">
              <a:solidFill>
                <a:srgbClr val="FFFFFF"/>
              </a:solidFill>
              <a:latin typeface="Gotham Narrow Light" pitchFamily="50" charset="0"/>
              <a:cs typeface="Gotham narrow book"/>
            </a:rPr>
            <a:t>provided</a:t>
          </a:r>
        </a:p>
      </cdr:txBody>
    </cdr:sp>
  </cdr:relSizeAnchor>
  <cdr:relSizeAnchor xmlns:cdr="http://schemas.openxmlformats.org/drawingml/2006/chartDrawing">
    <cdr:from>
      <cdr:x>0.32528</cdr:x>
      <cdr:y>0.26289</cdr:y>
    </cdr:from>
    <cdr:to>
      <cdr:x>0.57981</cdr:x>
      <cdr:y>0.38627</cdr:y>
    </cdr:to>
    <cdr:sp macro="" textlink="">
      <cdr:nvSpPr>
        <cdr:cNvPr id="10" name="TextBox 1"/>
        <cdr:cNvSpPr txBox="1"/>
      </cdr:nvSpPr>
      <cdr:spPr>
        <a:xfrm xmlns:a="http://schemas.openxmlformats.org/drawingml/2006/main">
          <a:off x="2816434" y="1651665"/>
          <a:ext cx="2203801" cy="7751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solidFill>
                <a:schemeClr val="bg1"/>
              </a:solidFill>
              <a:latin typeface="Gotham Narrow Light" pitchFamily="50" charset="0"/>
              <a:cs typeface="Gotham narrow book"/>
            </a:rPr>
            <a:t>foreign</a:t>
          </a:r>
          <a:r>
            <a:rPr lang="en-US" sz="1600" baseline="0">
              <a:solidFill>
                <a:schemeClr val="bg1"/>
              </a:solidFill>
              <a:latin typeface="Gotham Narrow Light" pitchFamily="50" charset="0"/>
              <a:cs typeface="Gotham narrow book"/>
            </a:rPr>
            <a:t> </a:t>
          </a:r>
        </a:p>
        <a:p xmlns:a="http://schemas.openxmlformats.org/drawingml/2006/main">
          <a:pPr algn="ctr"/>
          <a:r>
            <a:rPr lang="en-US" sz="1600" baseline="0">
              <a:solidFill>
                <a:schemeClr val="bg1"/>
              </a:solidFill>
              <a:latin typeface="Gotham Narrow Light" pitchFamily="50" charset="0"/>
              <a:cs typeface="Gotham narrow book"/>
            </a:rPr>
            <a:t>competition</a:t>
          </a:r>
          <a:endParaRPr lang="en-US" sz="1600">
            <a:solidFill>
              <a:schemeClr val="bg1"/>
            </a:solidFill>
            <a:latin typeface="Gotham Narrow Light" pitchFamily="50" charset="0"/>
            <a:cs typeface="Gotham narrow book"/>
          </a:endParaRPr>
        </a:p>
      </cdr:txBody>
    </cdr:sp>
  </cdr:relSizeAnchor>
  <cdr:relSizeAnchor xmlns:cdr="http://schemas.openxmlformats.org/drawingml/2006/chartDrawing">
    <cdr:from>
      <cdr:x>0.3434</cdr:x>
      <cdr:y>0.55291</cdr:y>
    </cdr:from>
    <cdr:to>
      <cdr:x>0.57895</cdr:x>
      <cdr:y>0.66094</cdr:y>
    </cdr:to>
    <cdr:sp macro="" textlink="">
      <cdr:nvSpPr>
        <cdr:cNvPr id="11" name="TextBox 1"/>
        <cdr:cNvSpPr txBox="1"/>
      </cdr:nvSpPr>
      <cdr:spPr>
        <a:xfrm xmlns:a="http://schemas.openxmlformats.org/drawingml/2006/main">
          <a:off x="2973296" y="3473823"/>
          <a:ext cx="2039470" cy="678712"/>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aseline="0">
              <a:solidFill>
                <a:schemeClr val="bg1"/>
              </a:solidFill>
              <a:latin typeface="Gotham Narrow Light" pitchFamily="50" charset="0"/>
              <a:cs typeface="Gotham narrow book"/>
            </a:rPr>
            <a:t>private sector</a:t>
          </a:r>
        </a:p>
        <a:p xmlns:a="http://schemas.openxmlformats.org/drawingml/2006/main">
          <a:pPr algn="ctr"/>
          <a:r>
            <a:rPr lang="en-US" sz="1400" baseline="0">
              <a:solidFill>
                <a:schemeClr val="bg1"/>
              </a:solidFill>
              <a:latin typeface="Gotham Narrow Light" pitchFamily="50" charset="0"/>
              <a:cs typeface="Gotham narrow book"/>
            </a:rPr>
            <a:t>limitations </a:t>
          </a:r>
          <a:endParaRPr lang="en-US" sz="1400">
            <a:solidFill>
              <a:schemeClr val="bg1"/>
            </a:solidFill>
            <a:latin typeface="Gotham Narrow Light" pitchFamily="50" charset="0"/>
            <a:cs typeface="Gotham narrow book"/>
          </a:endParaRPr>
        </a:p>
      </cdr:txBody>
    </cdr:sp>
  </cdr:relSizeAnchor>
  <cdr:relSizeAnchor xmlns:cdr="http://schemas.openxmlformats.org/drawingml/2006/chartDrawing">
    <cdr:from>
      <cdr:x>0.48911</cdr:x>
      <cdr:y>0.66519</cdr:y>
    </cdr:from>
    <cdr:to>
      <cdr:x>0.59034</cdr:x>
      <cdr:y>0.76378</cdr:y>
    </cdr:to>
    <cdr:sp macro="" textlink="">
      <cdr:nvSpPr>
        <cdr:cNvPr id="3" name="TextBox 1"/>
        <cdr:cNvSpPr txBox="1"/>
      </cdr:nvSpPr>
      <cdr:spPr>
        <a:xfrm xmlns:a="http://schemas.openxmlformats.org/drawingml/2006/main">
          <a:off x="4237020" y="4181748"/>
          <a:ext cx="876929" cy="6197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a:solidFill>
                <a:srgbClr val="70AD47"/>
              </a:solidFill>
              <a:latin typeface="Gotham Narrow Light" pitchFamily="50" charset="0"/>
              <a:cs typeface="Gotham narrow book"/>
            </a:rPr>
            <a:t>$4.07 bn</a:t>
          </a:r>
        </a:p>
      </cdr:txBody>
    </cdr:sp>
  </cdr:relSizeAnchor>
  <cdr:relSizeAnchor xmlns:cdr="http://schemas.openxmlformats.org/drawingml/2006/chartDrawing">
    <cdr:from>
      <cdr:x>0.49776</cdr:x>
      <cdr:y>0.70127</cdr:y>
    </cdr:from>
    <cdr:to>
      <cdr:x>0.5849</cdr:x>
      <cdr:y>0.76868</cdr:y>
    </cdr:to>
    <cdr:sp macro="" textlink="">
      <cdr:nvSpPr>
        <cdr:cNvPr id="15" name="TextBox 1"/>
        <cdr:cNvSpPr txBox="1"/>
      </cdr:nvSpPr>
      <cdr:spPr>
        <a:xfrm xmlns:a="http://schemas.openxmlformats.org/drawingml/2006/main">
          <a:off x="4311944" y="4408546"/>
          <a:ext cx="754877" cy="4237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a:solidFill>
                <a:schemeClr val="tx1"/>
              </a:solidFill>
              <a:latin typeface="Gotham Narrow Light" pitchFamily="50" charset="0"/>
              <a:cs typeface="Gotham narrow book"/>
            </a:rPr>
            <a:t> 10.9%</a:t>
          </a:r>
        </a:p>
      </cdr:txBody>
    </cdr:sp>
  </cdr:relSizeAnchor>
  <cdr:relSizeAnchor xmlns:cdr="http://schemas.openxmlformats.org/drawingml/2006/chartDrawing">
    <cdr:from>
      <cdr:x>0.6126</cdr:x>
      <cdr:y>0.55648</cdr:y>
    </cdr:from>
    <cdr:to>
      <cdr:x>1</cdr:x>
      <cdr:y>0.69917</cdr:y>
    </cdr:to>
    <cdr:grpSp>
      <cdr:nvGrpSpPr>
        <cdr:cNvPr id="20" name="Group 19"/>
        <cdr:cNvGrpSpPr/>
      </cdr:nvGrpSpPr>
      <cdr:grpSpPr>
        <a:xfrm xmlns:a="http://schemas.openxmlformats.org/drawingml/2006/main">
          <a:off x="5301528" y="3490739"/>
          <a:ext cx="3352615" cy="895080"/>
          <a:chOff x="5304118" y="1591234"/>
          <a:chExt cx="3354293" cy="896471"/>
        </a:xfrm>
      </cdr:grpSpPr>
      <cdr:sp macro="" textlink="">
        <cdr:nvSpPr>
          <cdr:cNvPr id="12" name="Rectangle 11"/>
          <cdr:cNvSpPr/>
        </cdr:nvSpPr>
        <cdr:spPr>
          <a:xfrm xmlns:a="http://schemas.openxmlformats.org/drawingml/2006/main">
            <a:off x="5423646" y="1591234"/>
            <a:ext cx="3234765" cy="89647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n-US" sz="1400">
                <a:solidFill>
                  <a:schemeClr val="tx1"/>
                </a:solidFill>
                <a:latin typeface="Gotham Narrow Light" pitchFamily="50" charset="0"/>
                <a:cs typeface="Gotham narrow book"/>
              </a:rPr>
              <a:t>To assume political or</a:t>
            </a:r>
            <a:r>
              <a:rPr lang="en-US" sz="1400" baseline="0">
                <a:solidFill>
                  <a:schemeClr val="tx1"/>
                </a:solidFill>
                <a:latin typeface="Gotham Narrow Light" pitchFamily="50" charset="0"/>
                <a:cs typeface="Gotham narrow book"/>
              </a:rPr>
              <a:t> commercial risk that exporter or financial institutions are unwilling or unable to undertake </a:t>
            </a:r>
            <a:r>
              <a:rPr lang="en-US" sz="1400">
                <a:solidFill>
                  <a:schemeClr val="tx1"/>
                </a:solidFill>
                <a:latin typeface="Gotham Narrow Light" pitchFamily="50" charset="0"/>
                <a:cs typeface="Gotham narrow book"/>
              </a:rPr>
              <a:t> </a:t>
            </a:r>
          </a:p>
        </cdr:txBody>
      </cdr:sp>
      <cdr:sp macro="" textlink="">
        <cdr:nvSpPr>
          <cdr:cNvPr id="16" name="Rectangle 15"/>
          <cdr:cNvSpPr/>
        </cdr:nvSpPr>
        <cdr:spPr>
          <a:xfrm xmlns:a="http://schemas.openxmlformats.org/drawingml/2006/main">
            <a:off x="5304118" y="1703294"/>
            <a:ext cx="112059" cy="120678"/>
          </a:xfrm>
          <a:prstGeom xmlns:a="http://schemas.openxmlformats.org/drawingml/2006/main" prst="rect">
            <a:avLst/>
          </a:prstGeom>
          <a:solidFill xmlns:a="http://schemas.openxmlformats.org/drawingml/2006/main">
            <a:srgbClr val="45B97C"/>
          </a:solidFill>
          <a:ln xmlns:a="http://schemas.openxmlformats.org/drawingml/2006/main">
            <a:noFill/>
          </a:l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1400"/>
          </a:p>
        </cdr:txBody>
      </cdr:sp>
    </cdr:grpSp>
  </cdr:relSizeAnchor>
  <cdr:relSizeAnchor xmlns:cdr="http://schemas.openxmlformats.org/drawingml/2006/chartDrawing">
    <cdr:from>
      <cdr:x>0.6126</cdr:x>
      <cdr:y>0.41141</cdr:y>
    </cdr:from>
    <cdr:to>
      <cdr:x>1</cdr:x>
      <cdr:y>0.5434</cdr:y>
    </cdr:to>
    <cdr:grpSp>
      <cdr:nvGrpSpPr>
        <cdr:cNvPr id="21" name="Group 20"/>
        <cdr:cNvGrpSpPr/>
      </cdr:nvGrpSpPr>
      <cdr:grpSpPr>
        <a:xfrm xmlns:a="http://schemas.openxmlformats.org/drawingml/2006/main">
          <a:off x="5301528" y="2580731"/>
          <a:ext cx="3352615" cy="827959"/>
          <a:chOff x="5304118" y="2502646"/>
          <a:chExt cx="3354294" cy="829236"/>
        </a:xfrm>
      </cdr:grpSpPr>
      <cdr:sp macro="" textlink="">
        <cdr:nvSpPr>
          <cdr:cNvPr id="13" name="Rectangle 12"/>
          <cdr:cNvSpPr/>
        </cdr:nvSpPr>
        <cdr:spPr>
          <a:xfrm xmlns:a="http://schemas.openxmlformats.org/drawingml/2006/main">
            <a:off x="5408704" y="2502646"/>
            <a:ext cx="3249708" cy="829236"/>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n-US" sz="1400">
                <a:solidFill>
                  <a:schemeClr val="tx1"/>
                </a:solidFill>
                <a:latin typeface="Gotham Narrow Light" pitchFamily="50" charset="0"/>
                <a:cs typeface="Gotham narrow book"/>
              </a:rPr>
              <a:t>To overcome maturity</a:t>
            </a:r>
            <a:r>
              <a:rPr lang="en-US" sz="1400" baseline="0">
                <a:solidFill>
                  <a:schemeClr val="tx1"/>
                </a:solidFill>
                <a:latin typeface="Gotham Narrow Light" pitchFamily="50" charset="0"/>
                <a:cs typeface="Gotham narrow book"/>
              </a:rPr>
              <a:t> or other limitations in private-sector export financing</a:t>
            </a:r>
            <a:endParaRPr lang="en-US" sz="1400">
              <a:solidFill>
                <a:schemeClr val="tx1"/>
              </a:solidFill>
              <a:latin typeface="Gotham Narrow Light" pitchFamily="50" charset="0"/>
              <a:cs typeface="Gotham narrow book"/>
            </a:endParaRPr>
          </a:p>
        </cdr:txBody>
      </cdr:sp>
      <cdr:sp macro="" textlink="">
        <cdr:nvSpPr>
          <cdr:cNvPr id="17" name="Rectangle 16"/>
          <cdr:cNvSpPr/>
        </cdr:nvSpPr>
        <cdr:spPr>
          <a:xfrm xmlns:a="http://schemas.openxmlformats.org/drawingml/2006/main">
            <a:off x="5304118" y="2577353"/>
            <a:ext cx="112059" cy="120678"/>
          </a:xfrm>
          <a:prstGeom xmlns:a="http://schemas.openxmlformats.org/drawingml/2006/main" prst="rect">
            <a:avLst/>
          </a:prstGeom>
          <a:solidFill xmlns:a="http://schemas.openxmlformats.org/drawingml/2006/main">
            <a:srgbClr val="75C044"/>
          </a:solidFill>
          <a:ln xmlns:a="http://schemas.openxmlformats.org/drawingml/2006/main">
            <a:noFill/>
          </a:l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1400"/>
          </a:p>
        </cdr:txBody>
      </cdr:sp>
    </cdr:grpSp>
  </cdr:relSizeAnchor>
  <cdr:relSizeAnchor xmlns:cdr="http://schemas.openxmlformats.org/drawingml/2006/chartDrawing">
    <cdr:from>
      <cdr:x>0.6126</cdr:x>
      <cdr:y>0.25327</cdr:y>
    </cdr:from>
    <cdr:to>
      <cdr:x>0.9931</cdr:x>
      <cdr:y>0.38526</cdr:y>
    </cdr:to>
    <cdr:grpSp>
      <cdr:nvGrpSpPr>
        <cdr:cNvPr id="22" name="Group 21"/>
        <cdr:cNvGrpSpPr/>
      </cdr:nvGrpSpPr>
      <cdr:grpSpPr>
        <a:xfrm xmlns:a="http://schemas.openxmlformats.org/drawingml/2006/main">
          <a:off x="5301528" y="1588736"/>
          <a:ext cx="3292901" cy="827959"/>
          <a:chOff x="5304118" y="3219826"/>
          <a:chExt cx="3294529" cy="829236"/>
        </a:xfrm>
      </cdr:grpSpPr>
      <cdr:sp macro="" textlink="">
        <cdr:nvSpPr>
          <cdr:cNvPr id="14" name="Rectangle 13"/>
          <cdr:cNvSpPr/>
        </cdr:nvSpPr>
        <cdr:spPr>
          <a:xfrm xmlns:a="http://schemas.openxmlformats.org/drawingml/2006/main">
            <a:off x="5423646" y="3219826"/>
            <a:ext cx="3175001" cy="829236"/>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n-US" sz="1400">
                <a:solidFill>
                  <a:schemeClr val="tx1"/>
                </a:solidFill>
                <a:latin typeface="Gotham Narrow Light" pitchFamily="50" charset="0"/>
                <a:cs typeface="Gotham narrow book"/>
              </a:rPr>
              <a:t>To</a:t>
            </a:r>
            <a:r>
              <a:rPr lang="en-US" sz="1400" baseline="0">
                <a:solidFill>
                  <a:schemeClr val="tx1"/>
                </a:solidFill>
                <a:latin typeface="Gotham Narrow Light" pitchFamily="50" charset="0"/>
                <a:cs typeface="Gotham narrow book"/>
              </a:rPr>
              <a:t> meet competition from a foreign, officially sponsored export-credit agency</a:t>
            </a:r>
            <a:endParaRPr lang="en-US" sz="1400">
              <a:solidFill>
                <a:schemeClr val="tx1"/>
              </a:solidFill>
              <a:latin typeface="Gotham Narrow Light" pitchFamily="50" charset="0"/>
              <a:cs typeface="Gotham narrow book"/>
            </a:endParaRPr>
          </a:p>
        </cdr:txBody>
      </cdr:sp>
      <cdr:sp macro="" textlink="">
        <cdr:nvSpPr>
          <cdr:cNvPr id="18" name="Rectangle 17"/>
          <cdr:cNvSpPr/>
        </cdr:nvSpPr>
        <cdr:spPr>
          <a:xfrm xmlns:a="http://schemas.openxmlformats.org/drawingml/2006/main">
            <a:off x="5304118" y="3316941"/>
            <a:ext cx="112059" cy="120678"/>
          </a:xfrm>
          <a:prstGeom xmlns:a="http://schemas.openxmlformats.org/drawingml/2006/main" prst="rect">
            <a:avLst/>
          </a:prstGeom>
          <a:solidFill xmlns:a="http://schemas.openxmlformats.org/drawingml/2006/main">
            <a:srgbClr val="17C7D2"/>
          </a:solidFill>
          <a:ln xmlns:a="http://schemas.openxmlformats.org/drawingml/2006/main">
            <a:noFill/>
          </a:l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1400"/>
          </a:p>
        </cdr:txBody>
      </cdr:sp>
    </cdr:grpSp>
  </cdr:relSizeAnchor>
  <cdr:relSizeAnchor xmlns:cdr="http://schemas.openxmlformats.org/drawingml/2006/chartDrawing">
    <cdr:from>
      <cdr:x>0.09577</cdr:x>
      <cdr:y>0.45422</cdr:y>
    </cdr:from>
    <cdr:to>
      <cdr:x>0.18205</cdr:x>
      <cdr:y>0.45422</cdr:y>
    </cdr:to>
    <cdr:cxnSp macro="">
      <cdr:nvCxnSpPr>
        <cdr:cNvPr id="45" name="Straight Connector 44"/>
        <cdr:cNvCxnSpPr/>
      </cdr:nvCxnSpPr>
      <cdr:spPr>
        <a:xfrm xmlns:a="http://schemas.openxmlformats.org/drawingml/2006/main" flipH="1">
          <a:off x="829235" y="2853765"/>
          <a:ext cx="747060" cy="0"/>
        </a:xfrm>
        <a:prstGeom xmlns:a="http://schemas.openxmlformats.org/drawingml/2006/main" prst="line">
          <a:avLst/>
        </a:prstGeom>
        <a:ln xmlns:a="http://schemas.openxmlformats.org/drawingml/2006/main" w="19050">
          <a:solidFill>
            <a:srgbClr val="FF6C2C"/>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cdr:x>
      <cdr:y>0.71616</cdr:y>
    </cdr:from>
    <cdr:to>
      <cdr:x>0.19837</cdr:x>
      <cdr:y>0.9132</cdr:y>
    </cdr:to>
    <cdr:sp macro="" textlink="">
      <cdr:nvSpPr>
        <cdr:cNvPr id="48" name="TextBox 47"/>
        <cdr:cNvSpPr txBox="1"/>
      </cdr:nvSpPr>
      <cdr:spPr>
        <a:xfrm xmlns:a="http://schemas.openxmlformats.org/drawingml/2006/main">
          <a:off x="0" y="4499458"/>
          <a:ext cx="1717528" cy="12379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600">
              <a:solidFill>
                <a:srgbClr val="FF6C2C"/>
              </a:solidFill>
              <a:latin typeface="Gotham Narrow Light" pitchFamily="50" charset="0"/>
            </a:rPr>
            <a:t>estimated</a:t>
          </a:r>
        </a:p>
        <a:p xmlns:a="http://schemas.openxmlformats.org/drawingml/2006/main">
          <a:pPr algn="ctr"/>
          <a:r>
            <a:rPr lang="en-US" sz="1600">
              <a:solidFill>
                <a:srgbClr val="FF6C2C"/>
              </a:solidFill>
              <a:latin typeface="Gotham Narrow Light" pitchFamily="50" charset="0"/>
            </a:rPr>
            <a:t>export value</a:t>
          </a:r>
        </a:p>
      </cdr:txBody>
    </cdr:sp>
  </cdr:relSizeAnchor>
  <cdr:relSizeAnchor xmlns:cdr="http://schemas.openxmlformats.org/drawingml/2006/chartDrawing">
    <cdr:from>
      <cdr:x>0.09577</cdr:x>
      <cdr:y>0.45303</cdr:y>
    </cdr:from>
    <cdr:to>
      <cdr:x>0.09577</cdr:x>
      <cdr:y>0.71938</cdr:y>
    </cdr:to>
    <cdr:cxnSp macro="">
      <cdr:nvCxnSpPr>
        <cdr:cNvPr id="50" name="Straight Connector 49"/>
        <cdr:cNvCxnSpPr/>
      </cdr:nvCxnSpPr>
      <cdr:spPr>
        <a:xfrm xmlns:a="http://schemas.openxmlformats.org/drawingml/2006/main">
          <a:off x="829236" y="2846294"/>
          <a:ext cx="0" cy="1673412"/>
        </a:xfrm>
        <a:prstGeom xmlns:a="http://schemas.openxmlformats.org/drawingml/2006/main" prst="line">
          <a:avLst/>
        </a:prstGeom>
        <a:ln xmlns:a="http://schemas.openxmlformats.org/drawingml/2006/main" w="19050">
          <a:solidFill>
            <a:srgbClr val="FF6C2C"/>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0.09581</cdr:x>
      <cdr:y>0.92119</cdr:y>
    </cdr:from>
    <cdr:to>
      <cdr:x>0.99046</cdr:x>
      <cdr:y>1</cdr:y>
    </cdr:to>
    <cdr:sp macro="" textlink="">
      <cdr:nvSpPr>
        <cdr:cNvPr id="6" name="TextBox 5"/>
        <cdr:cNvSpPr txBox="1"/>
      </cdr:nvSpPr>
      <cdr:spPr>
        <a:xfrm xmlns:a="http://schemas.openxmlformats.org/drawingml/2006/main">
          <a:off x="829132" y="5778500"/>
          <a:ext cx="7742429" cy="494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050">
              <a:latin typeface="Gotham Narrow Light" pitchFamily="50" charset="0"/>
              <a:cs typeface="Gotham narrow book"/>
            </a:rPr>
            <a:t>Source: </a:t>
          </a:r>
          <a:r>
            <a:rPr lang="en-US" sz="1050" i="1" baseline="0">
              <a:latin typeface="Gotham Narrow Light" pitchFamily="50" charset="0"/>
              <a:cs typeface="Gotham narrow book"/>
            </a:rPr>
            <a:t>Export-Import Bank: Overview and Reauthorization Issues</a:t>
          </a:r>
          <a:r>
            <a:rPr lang="en-US" sz="1050" i="0" baseline="0">
              <a:latin typeface="Gotham Narrow Light" pitchFamily="50" charset="0"/>
              <a:cs typeface="Gotham narrow book"/>
            </a:rPr>
            <a:t>,</a:t>
          </a:r>
          <a:r>
            <a:rPr lang="en-US" sz="1050" i="1" baseline="0">
              <a:latin typeface="Gotham Narrow Light" pitchFamily="50" charset="0"/>
              <a:cs typeface="Gotham narrow book"/>
            </a:rPr>
            <a:t> </a:t>
          </a:r>
          <a:r>
            <a:rPr lang="en-US" sz="1050" i="0" baseline="0">
              <a:latin typeface="Gotham Narrow Light" pitchFamily="50" charset="0"/>
              <a:cs typeface="Gotham narrow book"/>
            </a:rPr>
            <a:t>Congressional Research Service Report, </a:t>
          </a:r>
          <a:r>
            <a:rPr lang="en-US" sz="1050" baseline="0">
              <a:effectLst/>
              <a:latin typeface="Gotham Narrow Light" pitchFamily="50" charset="0"/>
              <a:ea typeface="+mn-ea"/>
              <a:cs typeface="+mn-cs"/>
            </a:rPr>
            <a:t>accessed June 5, 2014. </a:t>
          </a:r>
        </a:p>
        <a:p xmlns:a="http://schemas.openxmlformats.org/drawingml/2006/main">
          <a:pPr algn="r"/>
          <a:r>
            <a:rPr lang="en-US" sz="1050" baseline="0">
              <a:effectLst/>
              <a:latin typeface="Gotham Narrow Light" pitchFamily="50" charset="0"/>
              <a:ea typeface="+mn-ea"/>
              <a:cs typeface="+mn-cs"/>
            </a:rPr>
            <a:t>Produced by Veronique de Rugy and Andrea Castillo, Mercatus Center at George Mason University.</a:t>
          </a:r>
          <a:endParaRPr lang="en-US" sz="1050">
            <a:effectLst/>
            <a:latin typeface="Gotham Narrow Light" pitchFamily="50" charset="0"/>
          </a:endParaRPr>
        </a:p>
        <a:p xmlns:a="http://schemas.openxmlformats.org/drawingml/2006/main">
          <a:pPr algn="r"/>
          <a:r>
            <a:rPr lang="en-US" sz="1050" i="0" baseline="0">
              <a:latin typeface="Gotham Narrow Light" pitchFamily="50" charset="0"/>
              <a:cs typeface="Gotham narrow book"/>
            </a:rPr>
            <a:t> </a:t>
          </a:r>
          <a:endParaRPr lang="en-US" sz="1050" i="0">
            <a:latin typeface="Gotham Narrow Light" pitchFamily="50" charset="0"/>
            <a:cs typeface="Gotham narrow book"/>
          </a:endParaRPr>
        </a:p>
      </cdr:txBody>
    </cdr:sp>
  </cdr:relSizeAnchor>
  <cdr:relSizeAnchor xmlns:cdr="http://schemas.openxmlformats.org/drawingml/2006/chartDrawing">
    <cdr:from>
      <cdr:x>0.09211</cdr:x>
      <cdr:y>0</cdr:y>
    </cdr:from>
    <cdr:to>
      <cdr:x>0.94716</cdr:x>
      <cdr:y>0.1233</cdr:y>
    </cdr:to>
    <cdr:sp macro="" textlink="">
      <cdr:nvSpPr>
        <cdr:cNvPr id="7" name="Rectangle 6"/>
        <cdr:cNvSpPr/>
      </cdr:nvSpPr>
      <cdr:spPr>
        <a:xfrm xmlns:a="http://schemas.openxmlformats.org/drawingml/2006/main">
          <a:off x="797101" y="0"/>
          <a:ext cx="7399725" cy="77344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n-US" sz="2200" smtClean="0">
              <a:solidFill>
                <a:schemeClr val="tx1"/>
              </a:solidFill>
              <a:latin typeface="Gotham Narrow Light" pitchFamily="50" charset="0"/>
              <a:ea typeface="+mn-ea"/>
              <a:cs typeface="Gotham narrow book"/>
            </a:rPr>
            <a:t>Total</a:t>
          </a:r>
          <a:r>
            <a:rPr lang="en-US" sz="2200" baseline="0" smtClean="0">
              <a:solidFill>
                <a:schemeClr val="tx1"/>
              </a:solidFill>
              <a:latin typeface="Gotham Narrow Light" pitchFamily="50" charset="0"/>
              <a:ea typeface="+mn-ea"/>
              <a:cs typeface="Gotham narrow book"/>
            </a:rPr>
            <a:t> Medium- and Long-Term Loan ECA Assistance in G-7 Countries, FY 2012</a:t>
          </a:r>
          <a:endParaRPr lang="en-US" sz="2200">
            <a:solidFill>
              <a:schemeClr val="tx1"/>
            </a:solidFill>
            <a:latin typeface="Gotham Narrow Light" pitchFamily="50" charset="0"/>
            <a:cs typeface="Gotham narrow book"/>
          </a:endParaRPr>
        </a:p>
      </cdr:txBody>
    </cdr:sp>
  </cdr:relSizeAnchor>
  <cdr:relSizeAnchor xmlns:cdr="http://schemas.openxmlformats.org/drawingml/2006/chartDrawing">
    <cdr:from>
      <cdr:x>0.1782</cdr:x>
      <cdr:y>0.40087</cdr:y>
    </cdr:from>
    <cdr:to>
      <cdr:x>0.43273</cdr:x>
      <cdr:y>0.54027</cdr:y>
    </cdr:to>
    <cdr:sp macro="" textlink="">
      <cdr:nvSpPr>
        <cdr:cNvPr id="4" name="TextBox 1"/>
        <cdr:cNvSpPr txBox="1"/>
      </cdr:nvSpPr>
      <cdr:spPr>
        <a:xfrm xmlns:a="http://schemas.openxmlformats.org/drawingml/2006/main">
          <a:off x="1542144" y="2514600"/>
          <a:ext cx="2202739" cy="8744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solidFill>
                <a:srgbClr val="FFFFFF"/>
              </a:solidFill>
              <a:latin typeface="Gotham Narrow Light" pitchFamily="50" charset="0"/>
              <a:cs typeface="Gotham narrow book"/>
            </a:rPr>
            <a:t>United</a:t>
          </a:r>
          <a:r>
            <a:rPr lang="en-US" sz="1600" baseline="0">
              <a:solidFill>
                <a:srgbClr val="FFFFFF"/>
              </a:solidFill>
              <a:latin typeface="Gotham Narrow Light" pitchFamily="50" charset="0"/>
              <a:cs typeface="Gotham narrow book"/>
            </a:rPr>
            <a:t> States</a:t>
          </a:r>
        </a:p>
        <a:p xmlns:a="http://schemas.openxmlformats.org/drawingml/2006/main">
          <a:pPr algn="ctr"/>
          <a:r>
            <a:rPr lang="en-US" sz="1600" baseline="0">
              <a:solidFill>
                <a:srgbClr val="B01C0C"/>
              </a:solidFill>
              <a:latin typeface="Gotham Narrow Light" pitchFamily="50" charset="0"/>
              <a:cs typeface="Gotham narrow book"/>
            </a:rPr>
            <a:t>$31.3 bn</a:t>
          </a:r>
        </a:p>
        <a:p xmlns:a="http://schemas.openxmlformats.org/drawingml/2006/main">
          <a:pPr algn="ctr"/>
          <a:r>
            <a:rPr lang="en-US" sz="1600" baseline="0">
              <a:solidFill>
                <a:sysClr val="windowText" lastClr="000000"/>
              </a:solidFill>
              <a:latin typeface="Gotham Narrow Light" pitchFamily="50" charset="0"/>
              <a:cs typeface="Gotham narrow book"/>
            </a:rPr>
            <a:t>42.4%</a:t>
          </a:r>
        </a:p>
        <a:p xmlns:a="http://schemas.openxmlformats.org/drawingml/2006/main">
          <a:pPr algn="ctr"/>
          <a:endParaRPr lang="en-US" sz="1600" baseline="0">
            <a:solidFill>
              <a:srgbClr val="FFFFFF"/>
            </a:solidFill>
            <a:latin typeface="Gotham Narrow Light" pitchFamily="50" charset="0"/>
            <a:cs typeface="Gotham narrow book"/>
          </a:endParaRPr>
        </a:p>
        <a:p xmlns:a="http://schemas.openxmlformats.org/drawingml/2006/main">
          <a:pPr algn="ctr"/>
          <a:endParaRPr lang="en-US" sz="1600">
            <a:solidFill>
              <a:srgbClr val="FFFFFF"/>
            </a:solidFill>
            <a:latin typeface="Gotham Narrow Light" pitchFamily="50" charset="0"/>
            <a:cs typeface="Gotham narrow book"/>
          </a:endParaRPr>
        </a:p>
      </cdr:txBody>
    </cdr:sp>
  </cdr:relSizeAnchor>
  <cdr:relSizeAnchor xmlns:cdr="http://schemas.openxmlformats.org/drawingml/2006/chartDrawing">
    <cdr:from>
      <cdr:x>0.42096</cdr:x>
      <cdr:y>0.76732</cdr:y>
    </cdr:from>
    <cdr:to>
      <cdr:x>0.67549</cdr:x>
      <cdr:y>0.90672</cdr:y>
    </cdr:to>
    <cdr:sp macro="" textlink="">
      <cdr:nvSpPr>
        <cdr:cNvPr id="9" name="TextBox 1"/>
        <cdr:cNvSpPr txBox="1"/>
      </cdr:nvSpPr>
      <cdr:spPr>
        <a:xfrm xmlns:a="http://schemas.openxmlformats.org/drawingml/2006/main">
          <a:off x="3643085" y="4813300"/>
          <a:ext cx="2202739" cy="8744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solidFill>
                <a:srgbClr val="FFFFFF"/>
              </a:solidFill>
              <a:latin typeface="Gotham Narrow Light" pitchFamily="50" charset="0"/>
              <a:cs typeface="Gotham narrow book"/>
            </a:rPr>
            <a:t>Germany</a:t>
          </a:r>
          <a:endParaRPr lang="en-US" sz="1600" baseline="0">
            <a:solidFill>
              <a:srgbClr val="FFFFFF"/>
            </a:solidFill>
            <a:latin typeface="Gotham Narrow Light" pitchFamily="50" charset="0"/>
            <a:cs typeface="Gotham narrow book"/>
          </a:endParaRPr>
        </a:p>
        <a:p xmlns:a="http://schemas.openxmlformats.org/drawingml/2006/main">
          <a:pPr algn="ctr"/>
          <a:r>
            <a:rPr lang="en-US" sz="1600" baseline="0">
              <a:solidFill>
                <a:srgbClr val="EF2A15"/>
              </a:solidFill>
              <a:latin typeface="Gotham Narrow Light" pitchFamily="50" charset="0"/>
              <a:cs typeface="Gotham narrow book"/>
            </a:rPr>
            <a:t>$15.3 bn</a:t>
          </a:r>
        </a:p>
        <a:p xmlns:a="http://schemas.openxmlformats.org/drawingml/2006/main">
          <a:pPr algn="ctr"/>
          <a:r>
            <a:rPr lang="en-US" sz="1600" baseline="0">
              <a:solidFill>
                <a:sysClr val="windowText" lastClr="000000"/>
              </a:solidFill>
              <a:latin typeface="Gotham Narrow Light" pitchFamily="50" charset="0"/>
              <a:cs typeface="Gotham narrow book"/>
            </a:rPr>
            <a:t>20.7%</a:t>
          </a:r>
        </a:p>
        <a:p xmlns:a="http://schemas.openxmlformats.org/drawingml/2006/main">
          <a:pPr algn="ctr"/>
          <a:endParaRPr lang="en-US" sz="1600" baseline="0">
            <a:solidFill>
              <a:srgbClr val="FFFFFF"/>
            </a:solidFill>
            <a:latin typeface="Gotham Narrow Light" pitchFamily="50" charset="0"/>
            <a:cs typeface="Gotham narrow book"/>
          </a:endParaRPr>
        </a:p>
        <a:p xmlns:a="http://schemas.openxmlformats.org/drawingml/2006/main">
          <a:pPr algn="ctr"/>
          <a:endParaRPr lang="en-US" sz="1600">
            <a:solidFill>
              <a:srgbClr val="FFFFFF"/>
            </a:solidFill>
            <a:latin typeface="Gotham Narrow Light" pitchFamily="50" charset="0"/>
            <a:cs typeface="Gotham narrow book"/>
          </a:endParaRPr>
        </a:p>
      </cdr:txBody>
    </cdr:sp>
  </cdr:relSizeAnchor>
  <cdr:relSizeAnchor xmlns:cdr="http://schemas.openxmlformats.org/drawingml/2006/chartDrawing">
    <cdr:from>
      <cdr:x>0.5782</cdr:x>
      <cdr:y>0.53521</cdr:y>
    </cdr:from>
    <cdr:to>
      <cdr:x>0.83273</cdr:x>
      <cdr:y>0.67462</cdr:y>
    </cdr:to>
    <cdr:sp macro="" textlink="">
      <cdr:nvSpPr>
        <cdr:cNvPr id="10" name="TextBox 1"/>
        <cdr:cNvSpPr txBox="1"/>
      </cdr:nvSpPr>
      <cdr:spPr>
        <a:xfrm xmlns:a="http://schemas.openxmlformats.org/drawingml/2006/main">
          <a:off x="5003800" y="3357335"/>
          <a:ext cx="2202739" cy="8744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solidFill>
                <a:srgbClr val="FFFFFF"/>
              </a:solidFill>
              <a:latin typeface="Gotham Narrow Light" pitchFamily="50" charset="0"/>
              <a:cs typeface="Gotham narrow book"/>
            </a:rPr>
            <a:t>France</a:t>
          </a:r>
          <a:endParaRPr lang="en-US" sz="1600" baseline="0">
            <a:solidFill>
              <a:srgbClr val="FFFFFF"/>
            </a:solidFill>
            <a:latin typeface="Gotham Narrow Light" pitchFamily="50" charset="0"/>
            <a:cs typeface="Gotham narrow book"/>
          </a:endParaRPr>
        </a:p>
        <a:p xmlns:a="http://schemas.openxmlformats.org/drawingml/2006/main">
          <a:pPr algn="ctr"/>
          <a:r>
            <a:rPr lang="en-US" sz="1600" baseline="0">
              <a:solidFill>
                <a:srgbClr val="FF6C2C"/>
              </a:solidFill>
              <a:latin typeface="Gotham Narrow Light" pitchFamily="50" charset="0"/>
              <a:cs typeface="Gotham narrow book"/>
            </a:rPr>
            <a:t>$13 bn</a:t>
          </a:r>
        </a:p>
        <a:p xmlns:a="http://schemas.openxmlformats.org/drawingml/2006/main">
          <a:pPr algn="ctr"/>
          <a:r>
            <a:rPr lang="en-US" sz="1600" baseline="0">
              <a:solidFill>
                <a:sysClr val="windowText" lastClr="000000"/>
              </a:solidFill>
              <a:latin typeface="Gotham Narrow Light" pitchFamily="50" charset="0"/>
              <a:cs typeface="Gotham narrow book"/>
            </a:rPr>
            <a:t>17.6%</a:t>
          </a:r>
        </a:p>
        <a:p xmlns:a="http://schemas.openxmlformats.org/drawingml/2006/main">
          <a:pPr algn="ctr"/>
          <a:endParaRPr lang="en-US" sz="1600" baseline="0">
            <a:solidFill>
              <a:srgbClr val="FFFFFF"/>
            </a:solidFill>
            <a:latin typeface="Gotham Narrow Light" pitchFamily="50" charset="0"/>
            <a:cs typeface="Gotham narrow book"/>
          </a:endParaRPr>
        </a:p>
        <a:p xmlns:a="http://schemas.openxmlformats.org/drawingml/2006/main">
          <a:pPr algn="ctr"/>
          <a:endParaRPr lang="en-US" sz="1600">
            <a:solidFill>
              <a:srgbClr val="FFFFFF"/>
            </a:solidFill>
            <a:latin typeface="Gotham Narrow Light" pitchFamily="50" charset="0"/>
            <a:cs typeface="Gotham narrow book"/>
          </a:endParaRPr>
        </a:p>
      </cdr:txBody>
    </cdr:sp>
  </cdr:relSizeAnchor>
  <cdr:relSizeAnchor xmlns:cdr="http://schemas.openxmlformats.org/drawingml/2006/chartDrawing">
    <cdr:from>
      <cdr:x>0.55147</cdr:x>
      <cdr:y>0.28792</cdr:y>
    </cdr:from>
    <cdr:to>
      <cdr:x>0.806</cdr:x>
      <cdr:y>0.42733</cdr:y>
    </cdr:to>
    <cdr:sp macro="" textlink="">
      <cdr:nvSpPr>
        <cdr:cNvPr id="11" name="TextBox 1"/>
        <cdr:cNvSpPr txBox="1"/>
      </cdr:nvSpPr>
      <cdr:spPr>
        <a:xfrm xmlns:a="http://schemas.openxmlformats.org/drawingml/2006/main">
          <a:off x="4772479" y="1806122"/>
          <a:ext cx="2202739" cy="8744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solidFill>
                <a:srgbClr val="FFFFFF"/>
              </a:solidFill>
              <a:latin typeface="Gotham Narrow Light" pitchFamily="50" charset="0"/>
              <a:cs typeface="Gotham narrow book"/>
            </a:rPr>
            <a:t>Italy</a:t>
          </a:r>
          <a:endParaRPr lang="en-US" sz="1600" baseline="0">
            <a:solidFill>
              <a:srgbClr val="FFFFFF"/>
            </a:solidFill>
            <a:latin typeface="Gotham Narrow Light" pitchFamily="50" charset="0"/>
            <a:cs typeface="Gotham narrow book"/>
          </a:endParaRPr>
        </a:p>
        <a:p xmlns:a="http://schemas.openxmlformats.org/drawingml/2006/main">
          <a:pPr algn="ctr"/>
          <a:r>
            <a:rPr lang="en-US" sz="1600" baseline="0">
              <a:solidFill>
                <a:srgbClr val="00818C"/>
              </a:solidFill>
              <a:latin typeface="Gotham Narrow Light" pitchFamily="50" charset="0"/>
              <a:cs typeface="Gotham narrow book"/>
            </a:rPr>
            <a:t>$5.2 bn</a:t>
          </a:r>
        </a:p>
        <a:p xmlns:a="http://schemas.openxmlformats.org/drawingml/2006/main">
          <a:pPr algn="ctr"/>
          <a:r>
            <a:rPr lang="en-US" sz="1600" baseline="0">
              <a:solidFill>
                <a:sysClr val="windowText" lastClr="000000"/>
              </a:solidFill>
              <a:latin typeface="Gotham Narrow Light" pitchFamily="50" charset="0"/>
              <a:cs typeface="Gotham narrow book"/>
            </a:rPr>
            <a:t>7%</a:t>
          </a:r>
        </a:p>
        <a:p xmlns:a="http://schemas.openxmlformats.org/drawingml/2006/main">
          <a:pPr algn="ctr"/>
          <a:endParaRPr lang="en-US" sz="1600" baseline="0">
            <a:solidFill>
              <a:srgbClr val="FFFFFF"/>
            </a:solidFill>
            <a:latin typeface="Gotham Narrow Light" pitchFamily="50" charset="0"/>
            <a:cs typeface="Gotham narrow book"/>
          </a:endParaRPr>
        </a:p>
        <a:p xmlns:a="http://schemas.openxmlformats.org/drawingml/2006/main">
          <a:pPr algn="ctr"/>
          <a:endParaRPr lang="en-US" sz="1600">
            <a:solidFill>
              <a:srgbClr val="FFFFFF"/>
            </a:solidFill>
            <a:latin typeface="Gotham Narrow Light" pitchFamily="50" charset="0"/>
            <a:cs typeface="Gotham narrow book"/>
          </a:endParaRPr>
        </a:p>
      </cdr:txBody>
    </cdr:sp>
  </cdr:relSizeAnchor>
  <cdr:relSizeAnchor xmlns:cdr="http://schemas.openxmlformats.org/drawingml/2006/chartDrawing">
    <cdr:from>
      <cdr:x>0.49308</cdr:x>
      <cdr:y>0.19884</cdr:y>
    </cdr:from>
    <cdr:to>
      <cdr:x>0.74256</cdr:x>
      <cdr:y>0.33825</cdr:y>
    </cdr:to>
    <cdr:sp macro="" textlink="">
      <cdr:nvSpPr>
        <cdr:cNvPr id="12" name="TextBox 1"/>
        <cdr:cNvSpPr txBox="1"/>
      </cdr:nvSpPr>
      <cdr:spPr>
        <a:xfrm xmlns:a="http://schemas.openxmlformats.org/drawingml/2006/main">
          <a:off x="4270721" y="1250008"/>
          <a:ext cx="2160846" cy="8764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solidFill>
                <a:srgbClr val="FFFFFF"/>
              </a:solidFill>
              <a:latin typeface="Gotham Narrow Light" pitchFamily="50" charset="0"/>
              <a:cs typeface="Gotham narrow book"/>
            </a:rPr>
            <a:t>Japan</a:t>
          </a:r>
          <a:endParaRPr lang="en-US" sz="1600" baseline="0">
            <a:solidFill>
              <a:srgbClr val="FFFFFF"/>
            </a:solidFill>
            <a:latin typeface="Gotham Narrow Light" pitchFamily="50" charset="0"/>
            <a:cs typeface="Gotham narrow book"/>
          </a:endParaRPr>
        </a:p>
        <a:p xmlns:a="http://schemas.openxmlformats.org/drawingml/2006/main">
          <a:pPr algn="ctr"/>
          <a:r>
            <a:rPr lang="en-US" sz="1600" baseline="0">
              <a:solidFill>
                <a:srgbClr val="00818C"/>
              </a:solidFill>
              <a:latin typeface="Gotham Narrow Light" pitchFamily="50" charset="0"/>
              <a:cs typeface="Gotham narrow book"/>
            </a:rPr>
            <a:t>$4.4 bn</a:t>
          </a:r>
        </a:p>
        <a:p xmlns:a="http://schemas.openxmlformats.org/drawingml/2006/main">
          <a:pPr algn="ctr"/>
          <a:r>
            <a:rPr lang="en-US" sz="1600" baseline="0">
              <a:solidFill>
                <a:sysClr val="windowText" lastClr="000000"/>
              </a:solidFill>
              <a:latin typeface="Gotham Narrow Light" pitchFamily="50" charset="0"/>
              <a:cs typeface="Gotham narrow book"/>
            </a:rPr>
            <a:t>6%</a:t>
          </a:r>
        </a:p>
        <a:p xmlns:a="http://schemas.openxmlformats.org/drawingml/2006/main">
          <a:pPr algn="ctr"/>
          <a:endParaRPr lang="en-US" sz="1600" baseline="0">
            <a:solidFill>
              <a:srgbClr val="FFFFFF"/>
            </a:solidFill>
            <a:latin typeface="Gotham Narrow Light" pitchFamily="50" charset="0"/>
            <a:cs typeface="Gotham narrow book"/>
          </a:endParaRPr>
        </a:p>
        <a:p xmlns:a="http://schemas.openxmlformats.org/drawingml/2006/main">
          <a:pPr algn="ctr"/>
          <a:endParaRPr lang="en-US" sz="1600">
            <a:solidFill>
              <a:srgbClr val="FFFFFF"/>
            </a:solidFill>
            <a:latin typeface="Gotham Narrow Light" pitchFamily="50" charset="0"/>
            <a:cs typeface="Gotham narrow book"/>
          </a:endParaRPr>
        </a:p>
      </cdr:txBody>
    </cdr:sp>
  </cdr:relSizeAnchor>
  <cdr:relSizeAnchor xmlns:cdr="http://schemas.openxmlformats.org/drawingml/2006/chartDrawing">
    <cdr:from>
      <cdr:x>0.58395</cdr:x>
      <cdr:y>0.16427</cdr:y>
    </cdr:from>
    <cdr:to>
      <cdr:x>0.79741</cdr:x>
      <cdr:y>0.16855</cdr:y>
    </cdr:to>
    <cdr:cxnSp macro="">
      <cdr:nvCxnSpPr>
        <cdr:cNvPr id="13" name="Straight Connector 12"/>
        <cdr:cNvCxnSpPr/>
      </cdr:nvCxnSpPr>
      <cdr:spPr>
        <a:xfrm xmlns:a="http://schemas.openxmlformats.org/drawingml/2006/main" flipH="1" flipV="1">
          <a:off x="5053599" y="1030452"/>
          <a:ext cx="1847264" cy="26823"/>
        </a:xfrm>
        <a:prstGeom xmlns:a="http://schemas.openxmlformats.org/drawingml/2006/main" prst="line">
          <a:avLst/>
        </a:prstGeom>
        <a:ln xmlns:a="http://schemas.openxmlformats.org/drawingml/2006/main" w="19050">
          <a:solidFill>
            <a:srgbClr val="00818C"/>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0.50611</cdr:x>
      <cdr:y>0.14096</cdr:y>
    </cdr:from>
    <cdr:to>
      <cdr:x>0.93333</cdr:x>
      <cdr:y>0.14375</cdr:y>
    </cdr:to>
    <cdr:cxnSp macro="">
      <cdr:nvCxnSpPr>
        <cdr:cNvPr id="14" name="Straight Connector 13"/>
        <cdr:cNvCxnSpPr/>
      </cdr:nvCxnSpPr>
      <cdr:spPr>
        <a:xfrm xmlns:a="http://schemas.openxmlformats.org/drawingml/2006/main" flipH="1" flipV="1">
          <a:off x="4379914" y="884240"/>
          <a:ext cx="3697286" cy="17460"/>
        </a:xfrm>
        <a:prstGeom xmlns:a="http://schemas.openxmlformats.org/drawingml/2006/main" prst="line">
          <a:avLst/>
        </a:prstGeom>
        <a:ln xmlns:a="http://schemas.openxmlformats.org/drawingml/2006/main" w="19050">
          <a:solidFill>
            <a:srgbClr val="316066"/>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0.79631</cdr:x>
      <cdr:y>0.16678</cdr:y>
    </cdr:from>
    <cdr:to>
      <cdr:x>0.79667</cdr:x>
      <cdr:y>0.21258</cdr:y>
    </cdr:to>
    <cdr:cxnSp macro="">
      <cdr:nvCxnSpPr>
        <cdr:cNvPr id="16" name="Straight Connector 15"/>
        <cdr:cNvCxnSpPr/>
      </cdr:nvCxnSpPr>
      <cdr:spPr>
        <a:xfrm xmlns:a="http://schemas.openxmlformats.org/drawingml/2006/main" flipV="1">
          <a:off x="6891338" y="1046164"/>
          <a:ext cx="3175" cy="287336"/>
        </a:xfrm>
        <a:prstGeom xmlns:a="http://schemas.openxmlformats.org/drawingml/2006/main" prst="line">
          <a:avLst/>
        </a:prstGeom>
        <a:ln xmlns:a="http://schemas.openxmlformats.org/drawingml/2006/main" w="19050">
          <a:solidFill>
            <a:srgbClr val="00818C"/>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0.93333</cdr:x>
      <cdr:y>0.14299</cdr:y>
    </cdr:from>
    <cdr:to>
      <cdr:x>0.93388</cdr:x>
      <cdr:y>0.29356</cdr:y>
    </cdr:to>
    <cdr:cxnSp macro="">
      <cdr:nvCxnSpPr>
        <cdr:cNvPr id="18" name="Straight Connector 17"/>
        <cdr:cNvCxnSpPr/>
      </cdr:nvCxnSpPr>
      <cdr:spPr>
        <a:xfrm xmlns:a="http://schemas.openxmlformats.org/drawingml/2006/main" flipV="1">
          <a:off x="8077200" y="896938"/>
          <a:ext cx="4763" cy="944562"/>
        </a:xfrm>
        <a:prstGeom xmlns:a="http://schemas.openxmlformats.org/drawingml/2006/main" prst="line">
          <a:avLst/>
        </a:prstGeom>
        <a:ln xmlns:a="http://schemas.openxmlformats.org/drawingml/2006/main" w="19050">
          <a:solidFill>
            <a:srgbClr val="316066"/>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0.66955</cdr:x>
      <cdr:y>0.21005</cdr:y>
    </cdr:from>
    <cdr:to>
      <cdr:x>0.92408</cdr:x>
      <cdr:y>0.34946</cdr:y>
    </cdr:to>
    <cdr:sp macro="" textlink="">
      <cdr:nvSpPr>
        <cdr:cNvPr id="21" name="TextBox 1"/>
        <cdr:cNvSpPr txBox="1"/>
      </cdr:nvSpPr>
      <cdr:spPr>
        <a:xfrm xmlns:a="http://schemas.openxmlformats.org/drawingml/2006/main">
          <a:off x="5794376" y="1317625"/>
          <a:ext cx="2202739" cy="8744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solidFill>
                <a:sysClr val="windowText" lastClr="000000"/>
              </a:solidFill>
              <a:latin typeface="Gotham Narrow Light" pitchFamily="50" charset="0"/>
              <a:cs typeface="Gotham narrow book"/>
            </a:rPr>
            <a:t>United Kingdom</a:t>
          </a:r>
          <a:endParaRPr lang="en-US" sz="1600" baseline="0">
            <a:solidFill>
              <a:sysClr val="windowText" lastClr="000000"/>
            </a:solidFill>
            <a:latin typeface="Gotham Narrow Light" pitchFamily="50" charset="0"/>
            <a:cs typeface="Gotham narrow book"/>
          </a:endParaRPr>
        </a:p>
        <a:p xmlns:a="http://schemas.openxmlformats.org/drawingml/2006/main">
          <a:pPr algn="ctr"/>
          <a:r>
            <a:rPr lang="en-US" sz="1600" baseline="0">
              <a:solidFill>
                <a:srgbClr val="00818C"/>
              </a:solidFill>
              <a:latin typeface="Gotham Narrow Light" pitchFamily="50" charset="0"/>
              <a:cs typeface="Gotham narrow book"/>
            </a:rPr>
            <a:t>$2.9 bn</a:t>
          </a:r>
        </a:p>
        <a:p xmlns:a="http://schemas.openxmlformats.org/drawingml/2006/main">
          <a:pPr algn="ctr"/>
          <a:r>
            <a:rPr lang="en-US" sz="1600" baseline="0">
              <a:solidFill>
                <a:sysClr val="windowText" lastClr="000000"/>
              </a:solidFill>
              <a:latin typeface="Gotham Narrow Light" pitchFamily="50" charset="0"/>
              <a:cs typeface="Gotham narrow book"/>
            </a:rPr>
            <a:t>3.9%</a:t>
          </a:r>
        </a:p>
        <a:p xmlns:a="http://schemas.openxmlformats.org/drawingml/2006/main">
          <a:pPr algn="ctr"/>
          <a:endParaRPr lang="en-US" sz="1600" baseline="0">
            <a:solidFill>
              <a:srgbClr val="FFFFFF"/>
            </a:solidFill>
            <a:latin typeface="Gotham Narrow Light" pitchFamily="50" charset="0"/>
            <a:cs typeface="Gotham narrow book"/>
          </a:endParaRPr>
        </a:p>
        <a:p xmlns:a="http://schemas.openxmlformats.org/drawingml/2006/main">
          <a:pPr algn="ctr"/>
          <a:endParaRPr lang="en-US" sz="1600">
            <a:solidFill>
              <a:srgbClr val="FFFFFF"/>
            </a:solidFill>
            <a:latin typeface="Gotham Narrow Light" pitchFamily="50" charset="0"/>
            <a:cs typeface="Gotham narrow book"/>
          </a:endParaRPr>
        </a:p>
      </cdr:txBody>
    </cdr:sp>
  </cdr:relSizeAnchor>
  <cdr:relSizeAnchor xmlns:cdr="http://schemas.openxmlformats.org/drawingml/2006/chartDrawing">
    <cdr:from>
      <cdr:x>0.85409</cdr:x>
      <cdr:y>0.29356</cdr:y>
    </cdr:from>
    <cdr:to>
      <cdr:x>0.99706</cdr:x>
      <cdr:y>0.43297</cdr:y>
    </cdr:to>
    <cdr:sp macro="" textlink="">
      <cdr:nvSpPr>
        <cdr:cNvPr id="23" name="TextBox 1"/>
        <cdr:cNvSpPr txBox="1"/>
      </cdr:nvSpPr>
      <cdr:spPr>
        <a:xfrm xmlns:a="http://schemas.openxmlformats.org/drawingml/2006/main">
          <a:off x="7391399" y="1841500"/>
          <a:ext cx="1237343" cy="8744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solidFill>
                <a:sysClr val="windowText" lastClr="000000"/>
              </a:solidFill>
              <a:latin typeface="Gotham Narrow Light" pitchFamily="50" charset="0"/>
              <a:cs typeface="Gotham narrow book"/>
            </a:rPr>
            <a:t>Canada</a:t>
          </a:r>
          <a:endParaRPr lang="en-US" sz="1600" baseline="0">
            <a:solidFill>
              <a:sysClr val="windowText" lastClr="000000"/>
            </a:solidFill>
            <a:latin typeface="Gotham Narrow Light" pitchFamily="50" charset="0"/>
            <a:cs typeface="Gotham narrow book"/>
          </a:endParaRPr>
        </a:p>
        <a:p xmlns:a="http://schemas.openxmlformats.org/drawingml/2006/main">
          <a:pPr algn="ctr"/>
          <a:r>
            <a:rPr lang="en-US" sz="1600" baseline="0">
              <a:solidFill>
                <a:srgbClr val="00818C"/>
              </a:solidFill>
              <a:latin typeface="Gotham Narrow Light" pitchFamily="50" charset="0"/>
              <a:cs typeface="Gotham narrow book"/>
            </a:rPr>
            <a:t>$1.7 bn</a:t>
          </a:r>
        </a:p>
        <a:p xmlns:a="http://schemas.openxmlformats.org/drawingml/2006/main">
          <a:pPr algn="ctr"/>
          <a:r>
            <a:rPr lang="en-US" sz="1600" baseline="0">
              <a:solidFill>
                <a:sysClr val="windowText" lastClr="000000"/>
              </a:solidFill>
              <a:latin typeface="Gotham Narrow Light" pitchFamily="50" charset="0"/>
              <a:cs typeface="Gotham narrow book"/>
            </a:rPr>
            <a:t>2.3%</a:t>
          </a:r>
        </a:p>
        <a:p xmlns:a="http://schemas.openxmlformats.org/drawingml/2006/main">
          <a:pPr algn="ctr"/>
          <a:endParaRPr lang="en-US" sz="1600" baseline="0">
            <a:solidFill>
              <a:srgbClr val="FFFFFF"/>
            </a:solidFill>
            <a:latin typeface="Gotham Narrow Light" pitchFamily="50" charset="0"/>
            <a:cs typeface="Gotham narrow book"/>
          </a:endParaRPr>
        </a:p>
        <a:p xmlns:a="http://schemas.openxmlformats.org/drawingml/2006/main">
          <a:pPr algn="ctr"/>
          <a:endParaRPr lang="en-US" sz="1600">
            <a:solidFill>
              <a:srgbClr val="FFFFFF"/>
            </a:solidFill>
            <a:latin typeface="Gotham Narrow Light" pitchFamily="50" charset="0"/>
            <a:cs typeface="Gotham narrow book"/>
          </a:endParaRPr>
        </a:p>
      </cdr:txBody>
    </cdr:sp>
  </cdr:relSizeAnchor>
  <cdr:relSizeAnchor xmlns:cdr="http://schemas.openxmlformats.org/drawingml/2006/chartDrawing">
    <cdr:from>
      <cdr:x>0.07338</cdr:x>
      <cdr:y>0.46565</cdr:y>
    </cdr:from>
    <cdr:to>
      <cdr:x>0.25094</cdr:x>
      <cdr:y>0.46565</cdr:y>
    </cdr:to>
    <cdr:cxnSp macro="">
      <cdr:nvCxnSpPr>
        <cdr:cNvPr id="24" name="Straight Connector 23"/>
        <cdr:cNvCxnSpPr/>
      </cdr:nvCxnSpPr>
      <cdr:spPr>
        <a:xfrm xmlns:a="http://schemas.openxmlformats.org/drawingml/2006/main" flipH="1" flipV="1">
          <a:off x="635000" y="2921000"/>
          <a:ext cx="1536701" cy="1"/>
        </a:xfrm>
        <a:prstGeom xmlns:a="http://schemas.openxmlformats.org/drawingml/2006/main" prst="line">
          <a:avLst/>
        </a:prstGeom>
        <a:ln xmlns:a="http://schemas.openxmlformats.org/drawingml/2006/main" w="19050">
          <a:solidFill>
            <a:srgbClr val="B01C0C"/>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0.07484</cdr:x>
      <cdr:y>0.46363</cdr:y>
    </cdr:from>
    <cdr:to>
      <cdr:x>0.07484</cdr:x>
      <cdr:y>0.52842</cdr:y>
    </cdr:to>
    <cdr:cxnSp macro="">
      <cdr:nvCxnSpPr>
        <cdr:cNvPr id="27" name="Straight Connector 26"/>
        <cdr:cNvCxnSpPr/>
      </cdr:nvCxnSpPr>
      <cdr:spPr>
        <a:xfrm xmlns:a="http://schemas.openxmlformats.org/drawingml/2006/main" flipH="1">
          <a:off x="647700" y="2908302"/>
          <a:ext cx="2" cy="406398"/>
        </a:xfrm>
        <a:prstGeom xmlns:a="http://schemas.openxmlformats.org/drawingml/2006/main" prst="line">
          <a:avLst/>
        </a:prstGeom>
        <a:ln xmlns:a="http://schemas.openxmlformats.org/drawingml/2006/main" w="19050">
          <a:solidFill>
            <a:srgbClr val="B01C0C"/>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cdr:x>
      <cdr:y>0.53449</cdr:y>
    </cdr:from>
    <cdr:to>
      <cdr:x>0.19518</cdr:x>
      <cdr:y>0.7167</cdr:y>
    </cdr:to>
    <cdr:sp macro="" textlink="">
      <cdr:nvSpPr>
        <cdr:cNvPr id="36" name="TextBox 1"/>
        <cdr:cNvSpPr txBox="1"/>
      </cdr:nvSpPr>
      <cdr:spPr>
        <a:xfrm xmlns:a="http://schemas.openxmlformats.org/drawingml/2006/main">
          <a:off x="0" y="3352800"/>
          <a:ext cx="1689100" cy="11429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solidFill>
                <a:srgbClr val="B01C0C"/>
              </a:solidFill>
              <a:latin typeface="Gotham Narrow Light" pitchFamily="50" charset="0"/>
            </a:rPr>
            <a:t>total value of all medium- and long-term export credits</a:t>
          </a: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8667750"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0.09581</cdr:x>
      <cdr:y>0.92119</cdr:y>
    </cdr:from>
    <cdr:to>
      <cdr:x>0.99046</cdr:x>
      <cdr:y>1</cdr:y>
    </cdr:to>
    <cdr:sp macro="" textlink="">
      <cdr:nvSpPr>
        <cdr:cNvPr id="6" name="TextBox 5"/>
        <cdr:cNvSpPr txBox="1"/>
      </cdr:nvSpPr>
      <cdr:spPr>
        <a:xfrm xmlns:a="http://schemas.openxmlformats.org/drawingml/2006/main">
          <a:off x="829132" y="5778500"/>
          <a:ext cx="7742429" cy="494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000">
              <a:latin typeface="GoTHAM NARROW BODY"/>
              <a:cs typeface="Gotham narrow book"/>
            </a:rPr>
            <a:t>Source: </a:t>
          </a:r>
          <a:r>
            <a:rPr lang="en-US" sz="1000" i="1" baseline="0">
              <a:latin typeface="GoTHAM NARROW BODY"/>
              <a:cs typeface="Gotham narrow book"/>
            </a:rPr>
            <a:t>Export-Import Bank: Overview and Reauthorization Issues</a:t>
          </a:r>
          <a:r>
            <a:rPr lang="en-US" sz="1000" i="0" baseline="0">
              <a:latin typeface="GoTHAM NARROW BODY"/>
              <a:cs typeface="Gotham narrow book"/>
            </a:rPr>
            <a:t>,</a:t>
          </a:r>
          <a:r>
            <a:rPr lang="en-US" sz="1000" i="1" baseline="0">
              <a:latin typeface="GoTHAM NARROW BODY"/>
              <a:cs typeface="Gotham narrow book"/>
            </a:rPr>
            <a:t> </a:t>
          </a:r>
          <a:r>
            <a:rPr lang="en-US" sz="1000" i="0" baseline="0">
              <a:latin typeface="GoTHAM NARROW BODY"/>
              <a:cs typeface="Gotham narrow book"/>
            </a:rPr>
            <a:t>Congressional Research Service Report, </a:t>
          </a:r>
          <a:r>
            <a:rPr lang="en-US" sz="1000" baseline="0">
              <a:effectLst/>
              <a:latin typeface="GoTHAM NARROW BODY"/>
              <a:ea typeface="+mn-ea"/>
              <a:cs typeface="+mn-cs"/>
            </a:rPr>
            <a:t>accessed June 5, 2014. </a:t>
          </a:r>
        </a:p>
        <a:p xmlns:a="http://schemas.openxmlformats.org/drawingml/2006/main">
          <a:pPr algn="r"/>
          <a:r>
            <a:rPr lang="en-US" sz="1000" baseline="0">
              <a:effectLst/>
              <a:latin typeface="GoTHAM NARROW BODY"/>
              <a:ea typeface="+mn-ea"/>
              <a:cs typeface="+mn-cs"/>
            </a:rPr>
            <a:t>Produced by Veronique de Rugy and Andrea Castillo, Mercatus Center at George Mason University</a:t>
          </a:r>
          <a:r>
            <a:rPr lang="en-US" sz="1000" baseline="0">
              <a:effectLst/>
              <a:latin typeface="+mn-lt"/>
              <a:ea typeface="+mn-ea"/>
              <a:cs typeface="+mn-cs"/>
            </a:rPr>
            <a:t>.</a:t>
          </a:r>
          <a:endParaRPr lang="en-US" sz="1000">
            <a:effectLst/>
          </a:endParaRPr>
        </a:p>
        <a:p xmlns:a="http://schemas.openxmlformats.org/drawingml/2006/main">
          <a:pPr algn="r"/>
          <a:r>
            <a:rPr lang="en-US" sz="1000" i="0" baseline="0">
              <a:latin typeface="Gotham narrow book"/>
              <a:cs typeface="Gotham narrow book"/>
            </a:rPr>
            <a:t> </a:t>
          </a:r>
          <a:endParaRPr lang="en-US" sz="1000" i="0">
            <a:latin typeface="Gotham narrow book"/>
            <a:cs typeface="Gotham narrow book"/>
          </a:endParaRPr>
        </a:p>
      </cdr:txBody>
    </cdr:sp>
  </cdr:relSizeAnchor>
  <cdr:relSizeAnchor xmlns:cdr="http://schemas.openxmlformats.org/drawingml/2006/chartDrawing">
    <cdr:from>
      <cdr:x>0.09211</cdr:x>
      <cdr:y>0</cdr:y>
    </cdr:from>
    <cdr:to>
      <cdr:x>0.94716</cdr:x>
      <cdr:y>0.1233</cdr:y>
    </cdr:to>
    <cdr:sp macro="" textlink="">
      <cdr:nvSpPr>
        <cdr:cNvPr id="7" name="Rectangle 6"/>
        <cdr:cNvSpPr/>
      </cdr:nvSpPr>
      <cdr:spPr>
        <a:xfrm xmlns:a="http://schemas.openxmlformats.org/drawingml/2006/main">
          <a:off x="797101" y="0"/>
          <a:ext cx="7399725" cy="77344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n-US" sz="2200" smtClean="0">
              <a:solidFill>
                <a:schemeClr val="tx1"/>
              </a:solidFill>
              <a:latin typeface="Gotham narrow book"/>
              <a:ea typeface="+mn-ea"/>
              <a:cs typeface="Gotham narrow book"/>
            </a:rPr>
            <a:t>Total</a:t>
          </a:r>
          <a:r>
            <a:rPr lang="en-US" sz="2200" baseline="0" smtClean="0">
              <a:solidFill>
                <a:schemeClr val="tx1"/>
              </a:solidFill>
              <a:latin typeface="Gotham narrow book"/>
              <a:ea typeface="+mn-ea"/>
              <a:cs typeface="Gotham narrow book"/>
            </a:rPr>
            <a:t> Medium- and Long-Term Loan ECA Assistance in Selected Countries, FY 2012</a:t>
          </a:r>
          <a:endParaRPr lang="en-US" sz="2200">
            <a:solidFill>
              <a:schemeClr val="tx1"/>
            </a:solidFill>
            <a:latin typeface="Gotham narrow book"/>
            <a:cs typeface="Gotham narrow book"/>
          </a:endParaRPr>
        </a:p>
      </cdr:txBody>
    </cdr:sp>
  </cdr:relSizeAnchor>
  <cdr:relSizeAnchor xmlns:cdr="http://schemas.openxmlformats.org/drawingml/2006/chartDrawing">
    <cdr:from>
      <cdr:x>0.17526</cdr:x>
      <cdr:y>0.35633</cdr:y>
    </cdr:from>
    <cdr:to>
      <cdr:x>0.42979</cdr:x>
      <cdr:y>0.49573</cdr:y>
    </cdr:to>
    <cdr:sp macro="" textlink="">
      <cdr:nvSpPr>
        <cdr:cNvPr id="4" name="TextBox 1"/>
        <cdr:cNvSpPr txBox="1"/>
      </cdr:nvSpPr>
      <cdr:spPr>
        <a:xfrm xmlns:a="http://schemas.openxmlformats.org/drawingml/2006/main">
          <a:off x="1516768" y="2235215"/>
          <a:ext cx="2202739" cy="8744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solidFill>
                <a:srgbClr val="FFFFFF"/>
              </a:solidFill>
              <a:latin typeface="Gotham narrow book"/>
              <a:cs typeface="Gotham narrow book"/>
            </a:rPr>
            <a:t>United</a:t>
          </a:r>
          <a:r>
            <a:rPr lang="en-US" sz="1600" baseline="0">
              <a:solidFill>
                <a:srgbClr val="FFFFFF"/>
              </a:solidFill>
              <a:latin typeface="Gotham narrow book"/>
              <a:cs typeface="Gotham narrow book"/>
            </a:rPr>
            <a:t> States</a:t>
          </a:r>
        </a:p>
        <a:p xmlns:a="http://schemas.openxmlformats.org/drawingml/2006/main">
          <a:pPr algn="ctr"/>
          <a:r>
            <a:rPr lang="en-US" sz="1600" baseline="0">
              <a:solidFill>
                <a:srgbClr val="5C5C60"/>
              </a:solidFill>
              <a:latin typeface="Gotham narrow book"/>
              <a:cs typeface="Gotham narrow book"/>
            </a:rPr>
            <a:t>$31.3 bn</a:t>
          </a:r>
        </a:p>
        <a:p xmlns:a="http://schemas.openxmlformats.org/drawingml/2006/main">
          <a:pPr algn="ctr"/>
          <a:r>
            <a:rPr lang="en-US" sz="1600" baseline="0">
              <a:solidFill>
                <a:sysClr val="windowText" lastClr="000000"/>
              </a:solidFill>
              <a:latin typeface="Gotham narrow book"/>
              <a:cs typeface="Gotham narrow book"/>
            </a:rPr>
            <a:t>17.6%</a:t>
          </a:r>
        </a:p>
        <a:p xmlns:a="http://schemas.openxmlformats.org/drawingml/2006/main">
          <a:pPr algn="ctr"/>
          <a:endParaRPr lang="en-US" sz="1600" baseline="0">
            <a:solidFill>
              <a:srgbClr val="FFFFFF"/>
            </a:solidFill>
            <a:latin typeface="Gotham narrow book"/>
            <a:cs typeface="Gotham narrow book"/>
          </a:endParaRPr>
        </a:p>
        <a:p xmlns:a="http://schemas.openxmlformats.org/drawingml/2006/main">
          <a:pPr algn="ctr"/>
          <a:endParaRPr lang="en-US" sz="1600">
            <a:solidFill>
              <a:srgbClr val="FFFFFF"/>
            </a:solidFill>
            <a:latin typeface="Gotham narrow book"/>
            <a:cs typeface="Gotham narrow book"/>
          </a:endParaRPr>
        </a:p>
      </cdr:txBody>
    </cdr:sp>
  </cdr:relSizeAnchor>
  <cdr:relSizeAnchor xmlns:cdr="http://schemas.openxmlformats.org/drawingml/2006/chartDrawing">
    <cdr:from>
      <cdr:x>0.21991</cdr:x>
      <cdr:y>0.68431</cdr:y>
    </cdr:from>
    <cdr:to>
      <cdr:x>0.47444</cdr:x>
      <cdr:y>0.82371</cdr:y>
    </cdr:to>
    <cdr:sp macro="" textlink="">
      <cdr:nvSpPr>
        <cdr:cNvPr id="9" name="TextBox 1"/>
        <cdr:cNvSpPr txBox="1"/>
      </cdr:nvSpPr>
      <cdr:spPr>
        <a:xfrm xmlns:a="http://schemas.openxmlformats.org/drawingml/2006/main">
          <a:off x="1903148" y="4292616"/>
          <a:ext cx="2202739" cy="8744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baseline="0">
              <a:solidFill>
                <a:srgbClr val="FFFFFF"/>
              </a:solidFill>
              <a:latin typeface="Gotham narrow book"/>
              <a:cs typeface="Gotham narrow book"/>
            </a:rPr>
            <a:t>All Other G-7 ECAs</a:t>
          </a:r>
        </a:p>
        <a:p xmlns:a="http://schemas.openxmlformats.org/drawingml/2006/main">
          <a:pPr algn="ctr"/>
          <a:r>
            <a:rPr lang="en-US" sz="1600" baseline="0">
              <a:solidFill>
                <a:srgbClr val="5C5C60"/>
              </a:solidFill>
              <a:latin typeface="Gotham narrow book"/>
              <a:cs typeface="Gotham narrow book"/>
            </a:rPr>
            <a:t>$42.6 bn</a:t>
          </a:r>
        </a:p>
        <a:p xmlns:a="http://schemas.openxmlformats.org/drawingml/2006/main">
          <a:pPr algn="ctr"/>
          <a:r>
            <a:rPr lang="en-US" sz="1600" baseline="0">
              <a:solidFill>
                <a:sysClr val="windowText" lastClr="000000"/>
              </a:solidFill>
              <a:latin typeface="Gotham narrow book"/>
              <a:cs typeface="Gotham narrow book"/>
            </a:rPr>
            <a:t>25.3%</a:t>
          </a:r>
        </a:p>
        <a:p xmlns:a="http://schemas.openxmlformats.org/drawingml/2006/main">
          <a:pPr algn="ctr"/>
          <a:endParaRPr lang="en-US" sz="1600" baseline="0">
            <a:solidFill>
              <a:srgbClr val="FFFFFF"/>
            </a:solidFill>
            <a:latin typeface="Gotham narrow book"/>
            <a:cs typeface="Gotham narrow book"/>
          </a:endParaRPr>
        </a:p>
        <a:p xmlns:a="http://schemas.openxmlformats.org/drawingml/2006/main">
          <a:pPr algn="ctr"/>
          <a:endParaRPr lang="en-US" sz="1600">
            <a:solidFill>
              <a:srgbClr val="FFFFFF"/>
            </a:solidFill>
            <a:latin typeface="Gotham narrow book"/>
            <a:cs typeface="Gotham narrow book"/>
          </a:endParaRPr>
        </a:p>
      </cdr:txBody>
    </cdr:sp>
  </cdr:relSizeAnchor>
  <cdr:relSizeAnchor xmlns:cdr="http://schemas.openxmlformats.org/drawingml/2006/chartDrawing">
    <cdr:from>
      <cdr:x>0.54738</cdr:x>
      <cdr:y>0.62155</cdr:y>
    </cdr:from>
    <cdr:to>
      <cdr:x>0.80191</cdr:x>
      <cdr:y>0.7556</cdr:y>
    </cdr:to>
    <cdr:sp macro="" textlink="">
      <cdr:nvSpPr>
        <cdr:cNvPr id="10" name="TextBox 1"/>
        <cdr:cNvSpPr txBox="1"/>
      </cdr:nvSpPr>
      <cdr:spPr>
        <a:xfrm xmlns:a="http://schemas.openxmlformats.org/drawingml/2006/main">
          <a:off x="4737125" y="3898899"/>
          <a:ext cx="2202740" cy="8409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solidFill>
                <a:srgbClr val="FFFFFF"/>
              </a:solidFill>
              <a:latin typeface="Gotham narrow book"/>
              <a:cs typeface="Gotham narrow book"/>
            </a:rPr>
            <a:t>China</a:t>
          </a:r>
          <a:endParaRPr lang="en-US" sz="1600" baseline="0">
            <a:solidFill>
              <a:srgbClr val="FFFFFF"/>
            </a:solidFill>
            <a:latin typeface="Gotham narrow book"/>
            <a:cs typeface="Gotham narrow book"/>
          </a:endParaRPr>
        </a:p>
        <a:p xmlns:a="http://schemas.openxmlformats.org/drawingml/2006/main">
          <a:pPr algn="ctr"/>
          <a:r>
            <a:rPr lang="en-US" sz="1600" baseline="0">
              <a:solidFill>
                <a:srgbClr val="00818C"/>
              </a:solidFill>
              <a:latin typeface="Gotham narrow book"/>
              <a:cs typeface="Gotham narrow book"/>
            </a:rPr>
            <a:t>$45 bn</a:t>
          </a:r>
        </a:p>
        <a:p xmlns:a="http://schemas.openxmlformats.org/drawingml/2006/main">
          <a:pPr algn="ctr"/>
          <a:r>
            <a:rPr lang="en-US" sz="1600" baseline="0">
              <a:solidFill>
                <a:sysClr val="windowText" lastClr="000000"/>
              </a:solidFill>
              <a:latin typeface="Gotham narrow book"/>
              <a:cs typeface="Gotham narrow book"/>
            </a:rPr>
            <a:t>25.3%</a:t>
          </a:r>
        </a:p>
        <a:p xmlns:a="http://schemas.openxmlformats.org/drawingml/2006/main">
          <a:pPr algn="ctr"/>
          <a:endParaRPr lang="en-US" sz="1600" baseline="0">
            <a:solidFill>
              <a:srgbClr val="FFFFFF"/>
            </a:solidFill>
            <a:latin typeface="Gotham narrow book"/>
            <a:cs typeface="Gotham narrow book"/>
          </a:endParaRPr>
        </a:p>
        <a:p xmlns:a="http://schemas.openxmlformats.org/drawingml/2006/main">
          <a:pPr algn="ctr"/>
          <a:endParaRPr lang="en-US" sz="1600">
            <a:solidFill>
              <a:srgbClr val="FFFFFF"/>
            </a:solidFill>
            <a:latin typeface="Gotham narrow book"/>
            <a:cs typeface="Gotham narrow book"/>
          </a:endParaRPr>
        </a:p>
      </cdr:txBody>
    </cdr:sp>
  </cdr:relSizeAnchor>
  <cdr:relSizeAnchor xmlns:cdr="http://schemas.openxmlformats.org/drawingml/2006/chartDrawing">
    <cdr:from>
      <cdr:x>0.48543</cdr:x>
      <cdr:y>0.31381</cdr:y>
    </cdr:from>
    <cdr:to>
      <cdr:x>0.73996</cdr:x>
      <cdr:y>0.45972</cdr:y>
    </cdr:to>
    <cdr:sp macro="" textlink="">
      <cdr:nvSpPr>
        <cdr:cNvPr id="11" name="TextBox 1"/>
        <cdr:cNvSpPr txBox="1"/>
      </cdr:nvSpPr>
      <cdr:spPr>
        <a:xfrm xmlns:a="http://schemas.openxmlformats.org/drawingml/2006/main">
          <a:off x="4201000" y="1968500"/>
          <a:ext cx="2202739" cy="9152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solidFill>
                <a:srgbClr val="FFFFFF"/>
              </a:solidFill>
              <a:latin typeface="Gotham narrow book"/>
              <a:cs typeface="Gotham narrow book"/>
            </a:rPr>
            <a:t>All Other OECD ECAs</a:t>
          </a:r>
          <a:endParaRPr lang="en-US" sz="1600" baseline="0">
            <a:solidFill>
              <a:srgbClr val="FFFFFF"/>
            </a:solidFill>
            <a:latin typeface="Gotham narrow book"/>
            <a:cs typeface="Gotham narrow book"/>
          </a:endParaRPr>
        </a:p>
        <a:p xmlns:a="http://schemas.openxmlformats.org/drawingml/2006/main">
          <a:pPr algn="ctr"/>
          <a:r>
            <a:rPr lang="en-US" sz="1600" baseline="0">
              <a:solidFill>
                <a:srgbClr val="00818C"/>
              </a:solidFill>
              <a:latin typeface="Gotham narrow book"/>
              <a:cs typeface="Gotham narrow book"/>
            </a:rPr>
            <a:t>$45.7 bn</a:t>
          </a:r>
        </a:p>
        <a:p xmlns:a="http://schemas.openxmlformats.org/drawingml/2006/main">
          <a:pPr algn="ctr"/>
          <a:r>
            <a:rPr lang="en-US" sz="1600" baseline="0">
              <a:solidFill>
                <a:sysClr val="windowText" lastClr="000000"/>
              </a:solidFill>
              <a:latin typeface="Gotham narrow book"/>
              <a:cs typeface="Gotham narrow book"/>
            </a:rPr>
            <a:t>25.7%</a:t>
          </a:r>
        </a:p>
        <a:p xmlns:a="http://schemas.openxmlformats.org/drawingml/2006/main">
          <a:pPr algn="ctr"/>
          <a:endParaRPr lang="en-US" sz="1600" baseline="0">
            <a:solidFill>
              <a:srgbClr val="FFFFFF"/>
            </a:solidFill>
            <a:latin typeface="Gotham narrow book"/>
            <a:cs typeface="Gotham narrow book"/>
          </a:endParaRPr>
        </a:p>
        <a:p xmlns:a="http://schemas.openxmlformats.org/drawingml/2006/main">
          <a:pPr algn="ctr"/>
          <a:endParaRPr lang="en-US" sz="1600">
            <a:solidFill>
              <a:srgbClr val="FFFFFF"/>
            </a:solidFill>
            <a:latin typeface="Gotham narrow book"/>
            <a:cs typeface="Gotham narrow book"/>
          </a:endParaRPr>
        </a:p>
      </cdr:txBody>
    </cdr:sp>
  </cdr:relSizeAnchor>
  <cdr:relSizeAnchor xmlns:cdr="http://schemas.openxmlformats.org/drawingml/2006/chartDrawing">
    <cdr:from>
      <cdr:x>0.32872</cdr:x>
      <cdr:y>0.16399</cdr:y>
    </cdr:from>
    <cdr:to>
      <cdr:x>0.51216</cdr:x>
      <cdr:y>0.29168</cdr:y>
    </cdr:to>
    <cdr:sp macro="" textlink="">
      <cdr:nvSpPr>
        <cdr:cNvPr id="12" name="TextBox 1"/>
        <cdr:cNvSpPr txBox="1"/>
      </cdr:nvSpPr>
      <cdr:spPr>
        <a:xfrm xmlns:a="http://schemas.openxmlformats.org/drawingml/2006/main">
          <a:off x="2844800" y="1028700"/>
          <a:ext cx="1587500" cy="8010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solidFill>
                <a:srgbClr val="FFFFFF"/>
              </a:solidFill>
              <a:latin typeface="Gotham narrow book"/>
              <a:cs typeface="Gotham narrow book"/>
            </a:rPr>
            <a:t>India</a:t>
          </a:r>
          <a:endParaRPr lang="en-US" sz="1600" baseline="0">
            <a:solidFill>
              <a:srgbClr val="FFFFFF"/>
            </a:solidFill>
            <a:latin typeface="Gotham narrow book"/>
            <a:cs typeface="Gotham narrow book"/>
          </a:endParaRPr>
        </a:p>
        <a:p xmlns:a="http://schemas.openxmlformats.org/drawingml/2006/main">
          <a:pPr algn="ctr"/>
          <a:r>
            <a:rPr lang="en-US" sz="1400" baseline="0">
              <a:solidFill>
                <a:sysClr val="windowText" lastClr="000000"/>
              </a:solidFill>
              <a:latin typeface="Gotham narrow book"/>
              <a:cs typeface="Gotham narrow book"/>
            </a:rPr>
            <a:t>$10.6 bn</a:t>
          </a:r>
        </a:p>
        <a:p xmlns:a="http://schemas.openxmlformats.org/drawingml/2006/main">
          <a:pPr algn="ctr"/>
          <a:r>
            <a:rPr lang="en-US" sz="1600" baseline="0">
              <a:solidFill>
                <a:sysClr val="windowText" lastClr="000000"/>
              </a:solidFill>
              <a:latin typeface="Gotham narrow book"/>
              <a:cs typeface="Gotham narrow book"/>
            </a:rPr>
            <a:t>6%</a:t>
          </a:r>
        </a:p>
        <a:p xmlns:a="http://schemas.openxmlformats.org/drawingml/2006/main">
          <a:pPr algn="ctr"/>
          <a:endParaRPr lang="en-US" sz="1600" baseline="0">
            <a:solidFill>
              <a:srgbClr val="FFFFFF"/>
            </a:solidFill>
            <a:latin typeface="Gotham narrow book"/>
            <a:cs typeface="Gotham narrow book"/>
          </a:endParaRPr>
        </a:p>
        <a:p xmlns:a="http://schemas.openxmlformats.org/drawingml/2006/main">
          <a:pPr algn="ctr"/>
          <a:endParaRPr lang="en-US" sz="1600">
            <a:solidFill>
              <a:srgbClr val="FFFFFF"/>
            </a:solidFill>
            <a:latin typeface="Gotham narrow book"/>
            <a:cs typeface="Gotham narrow book"/>
          </a:endParaRPr>
        </a:p>
      </cdr:txBody>
    </cdr:sp>
  </cdr:relSizeAnchor>
  <cdr:relSizeAnchor xmlns:cdr="http://schemas.openxmlformats.org/drawingml/2006/chartDrawing">
    <cdr:from>
      <cdr:x>0.22013</cdr:x>
      <cdr:y>0.14248</cdr:y>
    </cdr:from>
    <cdr:to>
      <cdr:x>0.47253</cdr:x>
      <cdr:y>0.14577</cdr:y>
    </cdr:to>
    <cdr:cxnSp macro="">
      <cdr:nvCxnSpPr>
        <cdr:cNvPr id="14" name="Straight Connector 13"/>
        <cdr:cNvCxnSpPr/>
      </cdr:nvCxnSpPr>
      <cdr:spPr>
        <a:xfrm xmlns:a="http://schemas.openxmlformats.org/drawingml/2006/main" flipH="1">
          <a:off x="1905000" y="893767"/>
          <a:ext cx="2184372" cy="20633"/>
        </a:xfrm>
        <a:prstGeom xmlns:a="http://schemas.openxmlformats.org/drawingml/2006/main" prst="line">
          <a:avLst/>
        </a:prstGeom>
        <a:ln xmlns:a="http://schemas.openxmlformats.org/drawingml/2006/main" w="19050">
          <a:solidFill>
            <a:srgbClr val="316066"/>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0.0488</cdr:x>
      <cdr:y>0.12299</cdr:y>
    </cdr:from>
    <cdr:to>
      <cdr:x>0.30333</cdr:x>
      <cdr:y>0.2624</cdr:y>
    </cdr:to>
    <cdr:sp macro="" textlink="">
      <cdr:nvSpPr>
        <cdr:cNvPr id="21" name="TextBox 1"/>
        <cdr:cNvSpPr txBox="1"/>
      </cdr:nvSpPr>
      <cdr:spPr>
        <a:xfrm xmlns:a="http://schemas.openxmlformats.org/drawingml/2006/main">
          <a:off x="422281" y="771521"/>
          <a:ext cx="2202739" cy="8745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solidFill>
                <a:sysClr val="windowText" lastClr="000000"/>
              </a:solidFill>
              <a:latin typeface="Gotham narrow book"/>
              <a:cs typeface="Gotham narrow book"/>
            </a:rPr>
            <a:t>Brazil</a:t>
          </a:r>
          <a:endParaRPr lang="en-US" sz="1600" baseline="0">
            <a:solidFill>
              <a:sysClr val="windowText" lastClr="000000"/>
            </a:solidFill>
            <a:latin typeface="Gotham narrow book"/>
            <a:cs typeface="Gotham narrow book"/>
          </a:endParaRPr>
        </a:p>
        <a:p xmlns:a="http://schemas.openxmlformats.org/drawingml/2006/main">
          <a:pPr algn="ctr"/>
          <a:r>
            <a:rPr lang="en-US" sz="1600" baseline="0">
              <a:solidFill>
                <a:srgbClr val="316066"/>
              </a:solidFill>
              <a:latin typeface="Gotham narrow book"/>
              <a:cs typeface="Gotham narrow book"/>
            </a:rPr>
            <a:t>$2.7 bn</a:t>
          </a:r>
        </a:p>
        <a:p xmlns:a="http://schemas.openxmlformats.org/drawingml/2006/main">
          <a:pPr algn="ctr"/>
          <a:r>
            <a:rPr lang="en-US" sz="1600" baseline="0">
              <a:solidFill>
                <a:sysClr val="windowText" lastClr="000000"/>
              </a:solidFill>
              <a:latin typeface="Gotham narrow book"/>
              <a:cs typeface="Gotham narrow book"/>
            </a:rPr>
            <a:t>1.5%</a:t>
          </a:r>
        </a:p>
        <a:p xmlns:a="http://schemas.openxmlformats.org/drawingml/2006/main">
          <a:pPr algn="ctr"/>
          <a:endParaRPr lang="en-US" sz="1600" baseline="0">
            <a:solidFill>
              <a:srgbClr val="FFFFFF"/>
            </a:solidFill>
            <a:latin typeface="Gotham narrow book"/>
            <a:cs typeface="Gotham narrow book"/>
          </a:endParaRPr>
        </a:p>
        <a:p xmlns:a="http://schemas.openxmlformats.org/drawingml/2006/main">
          <a:pPr algn="ctr"/>
          <a:endParaRPr lang="en-US" sz="1600">
            <a:solidFill>
              <a:srgbClr val="FFFFFF"/>
            </a:solidFill>
            <a:latin typeface="Gotham narrow book"/>
            <a:cs typeface="Gotham narrow book"/>
          </a:endParaRPr>
        </a:p>
      </cdr:txBody>
    </cdr:sp>
  </cdr:relSizeAnchor>
  <cdr:relSizeAnchor xmlns:cdr="http://schemas.openxmlformats.org/drawingml/2006/chartDrawing">
    <cdr:from>
      <cdr:x>0.06751</cdr:x>
      <cdr:y>0.41908</cdr:y>
    </cdr:from>
    <cdr:to>
      <cdr:x>0.24507</cdr:x>
      <cdr:y>0.41908</cdr:y>
    </cdr:to>
    <cdr:cxnSp macro="">
      <cdr:nvCxnSpPr>
        <cdr:cNvPr id="24" name="Straight Connector 23"/>
        <cdr:cNvCxnSpPr/>
      </cdr:nvCxnSpPr>
      <cdr:spPr>
        <a:xfrm xmlns:a="http://schemas.openxmlformats.org/drawingml/2006/main" flipH="1" flipV="1">
          <a:off x="584241" y="2628873"/>
          <a:ext cx="1536630" cy="0"/>
        </a:xfrm>
        <a:prstGeom xmlns:a="http://schemas.openxmlformats.org/drawingml/2006/main" prst="line">
          <a:avLst/>
        </a:prstGeom>
        <a:ln xmlns:a="http://schemas.openxmlformats.org/drawingml/2006/main" w="19050">
          <a:solidFill>
            <a:srgbClr val="5C5C60"/>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0.06897</cdr:x>
      <cdr:y>0.41909</cdr:y>
    </cdr:from>
    <cdr:to>
      <cdr:x>0.06897</cdr:x>
      <cdr:y>0.48388</cdr:y>
    </cdr:to>
    <cdr:cxnSp macro="">
      <cdr:nvCxnSpPr>
        <cdr:cNvPr id="27" name="Straight Connector 26"/>
        <cdr:cNvCxnSpPr/>
      </cdr:nvCxnSpPr>
      <cdr:spPr>
        <a:xfrm xmlns:a="http://schemas.openxmlformats.org/drawingml/2006/main" flipH="1">
          <a:off x="596876" y="2628901"/>
          <a:ext cx="0" cy="406421"/>
        </a:xfrm>
        <a:prstGeom xmlns:a="http://schemas.openxmlformats.org/drawingml/2006/main" prst="line">
          <a:avLst/>
        </a:prstGeom>
        <a:ln xmlns:a="http://schemas.openxmlformats.org/drawingml/2006/main" w="19050">
          <a:solidFill>
            <a:srgbClr val="5C5C60"/>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cdr:x>
      <cdr:y>0.4859</cdr:y>
    </cdr:from>
    <cdr:to>
      <cdr:x>0.19518</cdr:x>
      <cdr:y>0.66811</cdr:y>
    </cdr:to>
    <cdr:sp macro="" textlink="">
      <cdr:nvSpPr>
        <cdr:cNvPr id="36" name="TextBox 1"/>
        <cdr:cNvSpPr txBox="1"/>
      </cdr:nvSpPr>
      <cdr:spPr>
        <a:xfrm xmlns:a="http://schemas.openxmlformats.org/drawingml/2006/main">
          <a:off x="0" y="3047999"/>
          <a:ext cx="1689116" cy="11429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solidFill>
                <a:srgbClr val="5C5C60"/>
              </a:solidFill>
            </a:rPr>
            <a:t>total value of all medium- and long-term export credits</a:t>
          </a:r>
        </a:p>
      </cdr:txBody>
    </cdr:sp>
  </cdr:relSizeAnchor>
  <cdr:relSizeAnchor xmlns:cdr="http://schemas.openxmlformats.org/drawingml/2006/chartDrawing">
    <cdr:from>
      <cdr:x>0.81363</cdr:x>
      <cdr:y>0.65539</cdr:y>
    </cdr:from>
    <cdr:to>
      <cdr:x>1</cdr:x>
      <cdr:y>0.8376</cdr:y>
    </cdr:to>
    <cdr:sp macro="" textlink="">
      <cdr:nvSpPr>
        <cdr:cNvPr id="22" name="TextBox 1"/>
        <cdr:cNvSpPr txBox="1"/>
      </cdr:nvSpPr>
      <cdr:spPr>
        <a:xfrm xmlns:a="http://schemas.openxmlformats.org/drawingml/2006/main">
          <a:off x="7041243" y="4111172"/>
          <a:ext cx="1612900" cy="11429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solidFill>
                <a:srgbClr val="00818C"/>
              </a:solidFill>
            </a:rPr>
            <a:t>percent of total for</a:t>
          </a:r>
          <a:r>
            <a:rPr lang="en-US" sz="1600" baseline="0">
              <a:solidFill>
                <a:srgbClr val="00818C"/>
              </a:solidFill>
            </a:rPr>
            <a:t> all countries</a:t>
          </a:r>
        </a:p>
        <a:p xmlns:a="http://schemas.openxmlformats.org/drawingml/2006/main">
          <a:pPr algn="ctr"/>
          <a:r>
            <a:rPr lang="en-US" sz="1600" baseline="0">
              <a:solidFill>
                <a:srgbClr val="00818C"/>
              </a:solidFill>
            </a:rPr>
            <a:t>($177.9 bn)</a:t>
          </a:r>
          <a:endParaRPr lang="en-US" sz="1600">
            <a:solidFill>
              <a:srgbClr val="00818C"/>
            </a:solidFill>
          </a:endParaRPr>
        </a:p>
      </cdr:txBody>
    </cdr:sp>
  </cdr:relSizeAnchor>
  <cdr:relSizeAnchor xmlns:cdr="http://schemas.openxmlformats.org/drawingml/2006/chartDrawing">
    <cdr:from>
      <cdr:x>0.71552</cdr:x>
      <cdr:y>0.72104</cdr:y>
    </cdr:from>
    <cdr:to>
      <cdr:x>0.81447</cdr:x>
      <cdr:y>0.72234</cdr:y>
    </cdr:to>
    <cdr:cxnSp macro="">
      <cdr:nvCxnSpPr>
        <cdr:cNvPr id="25" name="Straight Connector 24"/>
        <cdr:cNvCxnSpPr/>
      </cdr:nvCxnSpPr>
      <cdr:spPr>
        <a:xfrm xmlns:a="http://schemas.openxmlformats.org/drawingml/2006/main" flipH="1" flipV="1">
          <a:off x="6192199" y="4522989"/>
          <a:ext cx="856301" cy="8190"/>
        </a:xfrm>
        <a:prstGeom xmlns:a="http://schemas.openxmlformats.org/drawingml/2006/main" prst="line">
          <a:avLst/>
        </a:prstGeom>
        <a:ln xmlns:a="http://schemas.openxmlformats.org/drawingml/2006/main" w="19050">
          <a:solidFill>
            <a:srgbClr val="00818C"/>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0.89434</cdr:x>
      <cdr:y>0.75112</cdr:y>
    </cdr:from>
    <cdr:to>
      <cdr:x>1</cdr:x>
      <cdr:y>0.89689</cdr:y>
    </cdr:to>
    <cdr:sp macro="" textlink="">
      <cdr:nvSpPr>
        <cdr:cNvPr id="17" name="TextBox 16"/>
        <cdr:cNvSpPr txBox="1"/>
      </cdr:nvSpPr>
      <cdr:spPr>
        <a:xfrm xmlns:a="http://schemas.openxmlformats.org/drawingml/2006/main">
          <a:off x="7785100" y="47117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0.77694</cdr:x>
      <cdr:y>0.1397</cdr:y>
    </cdr:from>
    <cdr:to>
      <cdr:x>1</cdr:x>
      <cdr:y>0.52234</cdr:y>
    </cdr:to>
    <cdr:sp macro="" textlink="">
      <cdr:nvSpPr>
        <cdr:cNvPr id="26" name="TextBox 1"/>
        <cdr:cNvSpPr txBox="1"/>
      </cdr:nvSpPr>
      <cdr:spPr>
        <a:xfrm xmlns:a="http://schemas.openxmlformats.org/drawingml/2006/main">
          <a:off x="6723743" y="876300"/>
          <a:ext cx="1930400" cy="24003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1600">
              <a:solidFill>
                <a:srgbClr val="00818C"/>
              </a:solidFill>
            </a:rPr>
            <a:t>S. Korea: $22.6 bn</a:t>
          </a:r>
        </a:p>
        <a:p xmlns:a="http://schemas.openxmlformats.org/drawingml/2006/main">
          <a:pPr algn="r"/>
          <a:r>
            <a:rPr lang="en-US" sz="1600">
              <a:solidFill>
                <a:srgbClr val="00818C"/>
              </a:solidFill>
            </a:rPr>
            <a:t>Sweden: $5.1 bn</a:t>
          </a:r>
        </a:p>
        <a:p xmlns:a="http://schemas.openxmlformats.org/drawingml/2006/main">
          <a:pPr algn="r"/>
          <a:r>
            <a:rPr lang="en-US" sz="1600">
              <a:solidFill>
                <a:srgbClr val="00818C"/>
              </a:solidFill>
            </a:rPr>
            <a:t>Denmark: $3.9</a:t>
          </a:r>
          <a:r>
            <a:rPr lang="en-US" sz="1600" baseline="0">
              <a:solidFill>
                <a:srgbClr val="00818C"/>
              </a:solidFill>
            </a:rPr>
            <a:t> bn</a:t>
          </a:r>
        </a:p>
        <a:p xmlns:a="http://schemas.openxmlformats.org/drawingml/2006/main">
          <a:pPr algn="r"/>
          <a:r>
            <a:rPr lang="en-US" sz="1600" baseline="0">
              <a:solidFill>
                <a:srgbClr val="00818C"/>
              </a:solidFill>
            </a:rPr>
            <a:t>Netherlands: $2.2 bn</a:t>
          </a:r>
        </a:p>
        <a:p xmlns:a="http://schemas.openxmlformats.org/drawingml/2006/main">
          <a:pPr algn="r"/>
          <a:r>
            <a:rPr lang="en-US" sz="1600" baseline="0">
              <a:solidFill>
                <a:srgbClr val="00818C"/>
              </a:solidFill>
            </a:rPr>
            <a:t>Norway: $2.2 bn</a:t>
          </a:r>
        </a:p>
        <a:p xmlns:a="http://schemas.openxmlformats.org/drawingml/2006/main">
          <a:pPr algn="r"/>
          <a:r>
            <a:rPr lang="en-US" sz="1600" baseline="0">
              <a:solidFill>
                <a:srgbClr val="00818C"/>
              </a:solidFill>
            </a:rPr>
            <a:t>Finland: $2 bn</a:t>
          </a:r>
        </a:p>
        <a:p xmlns:a="http://schemas.openxmlformats.org/drawingml/2006/main">
          <a:pPr algn="r"/>
          <a:r>
            <a:rPr lang="en-US" sz="1600" baseline="0">
              <a:solidFill>
                <a:srgbClr val="00818C"/>
              </a:solidFill>
            </a:rPr>
            <a:t>Austria: $1.4 bn</a:t>
          </a:r>
        </a:p>
        <a:p xmlns:a="http://schemas.openxmlformats.org/drawingml/2006/main">
          <a:pPr algn="r"/>
          <a:r>
            <a:rPr lang="en-US" sz="1600" baseline="0">
              <a:solidFill>
                <a:srgbClr val="00818C"/>
              </a:solidFill>
            </a:rPr>
            <a:t>Spain: $1.4 bn</a:t>
          </a:r>
        </a:p>
        <a:p xmlns:a="http://schemas.openxmlformats.org/drawingml/2006/main">
          <a:pPr algn="r"/>
          <a:r>
            <a:rPr lang="en-US" sz="1600" baseline="0">
              <a:solidFill>
                <a:srgbClr val="00818C"/>
              </a:solidFill>
            </a:rPr>
            <a:t>All others: $5 bn</a:t>
          </a:r>
          <a:endParaRPr lang="en-US" sz="1600">
            <a:solidFill>
              <a:srgbClr val="00818C"/>
            </a:solidFill>
          </a:endParaRPr>
        </a:p>
        <a:p xmlns:a="http://schemas.openxmlformats.org/drawingml/2006/main">
          <a:pPr algn="r"/>
          <a:endParaRPr lang="en-US" sz="1600">
            <a:solidFill>
              <a:srgbClr val="00818C"/>
            </a:solidFill>
          </a:endParaRPr>
        </a:p>
      </cdr:txBody>
    </cdr:sp>
  </cdr:relSizeAnchor>
  <cdr:relSizeAnchor xmlns:cdr="http://schemas.openxmlformats.org/drawingml/2006/chartDrawing">
    <cdr:from>
      <cdr:x>0.77191</cdr:x>
      <cdr:y>0.14577</cdr:y>
    </cdr:from>
    <cdr:to>
      <cdr:x>0.79099</cdr:x>
      <cdr:y>0.51424</cdr:y>
    </cdr:to>
    <cdr:sp macro="" textlink="">
      <cdr:nvSpPr>
        <cdr:cNvPr id="19" name="Left Brace 18"/>
        <cdr:cNvSpPr/>
      </cdr:nvSpPr>
      <cdr:spPr>
        <a:xfrm xmlns:a="http://schemas.openxmlformats.org/drawingml/2006/main">
          <a:off x="6680200" y="914400"/>
          <a:ext cx="165100" cy="2311400"/>
        </a:xfrm>
        <a:prstGeom xmlns:a="http://schemas.openxmlformats.org/drawingml/2006/main" prst="leftBrac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exim.gov/about/library/reports/annualreports/2013/FY2013-auth-summary-and-small-business-auth.pdf" TargetMode="External"/><Relationship Id="rId1" Type="http://schemas.openxmlformats.org/officeDocument/2006/relationships/hyperlink" Target="http://www.exim.gov/about/library/reports/annualreports/2013/FY2013-auth-summary-and-small-business-auth.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exim.gov/about/library/reports/annualreports/2013/annual-report-2013.pdf"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dx.doi.org/10.1787/gdp-cusd-table-2014-5-en"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Fratto/OECDStat_Metadata/OECDStat_Metadata/ShowMetadata.ashx%3fDataset=MEI_BOP&amp;Coords=%5bSUBJECT%5d.%5bBPCRTD01%5d,%5bMEASURE%5d.%5bCXCUSA%5d,%5bLOCATION%5d.%5bDNK%5d&amp;ShowOnWeb=true" TargetMode="External"/><Relationship Id="rId13" Type="http://schemas.openxmlformats.org/officeDocument/2006/relationships/hyperlink" Target="Fratto/OECDStat_Metadata/OECDStat_Metadata/ShowMetadata.ashx%3fDataset=MEI_BOP&amp;Coords=%5bSUBJECT%5d.%5bBPCRTD01%5d,%5bMEASURE%5d.%5bCXCUSA%5d,%5bLOCATION%5d.%5bGRC%5d&amp;ShowOnWeb=true" TargetMode="External"/><Relationship Id="rId18" Type="http://schemas.openxmlformats.org/officeDocument/2006/relationships/hyperlink" Target="Fratto/OECDStat_Metadata/OECDStat_Metadata/ShowMetadata.ashx%3fDataset=MEI_BOP&amp;Coords=%5bSUBJECT%5d.%5bBPCRTD01%5d,%5bMEASURE%5d.%5bCXCUSA%5d,%5bLOCATION%5d.%5bITA%5d&amp;ShowOnWeb=true" TargetMode="External"/><Relationship Id="rId26" Type="http://schemas.openxmlformats.org/officeDocument/2006/relationships/hyperlink" Target="Fratto/OECDStat_Metadata/OECDStat_Metadata/ShowMetadata.ashx%3fDataset=MEI_BOP&amp;Coords=%5bSUBJECT%5d.%5bBPCRTD01%5d,%5bMEASURE%5d.%5bCXCUSA%5d,%5bLOCATION%5d.%5bPRT%5d&amp;ShowOnWeb=true" TargetMode="External"/><Relationship Id="rId3" Type="http://schemas.openxmlformats.org/officeDocument/2006/relationships/hyperlink" Target="Fratto/OECDStat_Metadata/OECDStat_Metadata/ShowMetadata.ashx%3fDataset=MEI_BOP&amp;Coords=%5bSUBJECT%5d.%5bBPCRTD01%5d,%5bMEASURE%5d.%5bCXCUSA%5d,%5bLOCATION%5d.%5bAUT%5d&amp;ShowOnWeb=true" TargetMode="External"/><Relationship Id="rId21" Type="http://schemas.openxmlformats.org/officeDocument/2006/relationships/hyperlink" Target="Fratto/OECDStat_Metadata/OECDStat_Metadata/ShowMetadata.ashx%3fDataset=MEI_BOP&amp;Coords=%5bSUBJECT%5d.%5bBPCRTD01%5d,%5bMEASURE%5d.%5bCXCUSA%5d,%5bLOCATION%5d.%5bMEX%5d&amp;ShowOnWeb=true" TargetMode="External"/><Relationship Id="rId34" Type="http://schemas.openxmlformats.org/officeDocument/2006/relationships/hyperlink" Target="Fratto/OECDStat_Metadata/OECDStat_Metadata/ShowMetadata.ashx%3fDataset=MEI_BOP&amp;Coords=%5bLOCATION%5d.%5bG7M%5d&amp;ShowOnWeb=true&amp;Lang=en" TargetMode="External"/><Relationship Id="rId7" Type="http://schemas.openxmlformats.org/officeDocument/2006/relationships/hyperlink" Target="Fratto/OECDStat_Metadata/OECDStat_Metadata/ShowMetadata.ashx%3fDataset=MEI_BOP&amp;Coords=%5bSUBJECT%5d.%5bBPCRTD01%5d,%5bMEASURE%5d.%5bCXCUSA%5d,%5bLOCATION%5d.%5bCZE%5d&amp;ShowOnWeb=true" TargetMode="External"/><Relationship Id="rId12" Type="http://schemas.openxmlformats.org/officeDocument/2006/relationships/hyperlink" Target="Fratto/OECDStat_Metadata/OECDStat_Metadata/ShowMetadata.ashx%3fDataset=MEI_BOP&amp;Coords=%5bSUBJECT%5d.%5bBPCRTD01%5d,%5bMEASURE%5d.%5bCXCUSA%5d,%5bLOCATION%5d.%5bDEU%5d&amp;ShowOnWeb=true" TargetMode="External"/><Relationship Id="rId17" Type="http://schemas.openxmlformats.org/officeDocument/2006/relationships/hyperlink" Target="Fratto/OECDStat_Metadata/OECDStat_Metadata/ShowMetadata.ashx%3fDataset=MEI_BOP&amp;Coords=%5bLOCATION%5d.%5bISR%5d&amp;ShowOnWeb=true&amp;Lang=en" TargetMode="External"/><Relationship Id="rId25" Type="http://schemas.openxmlformats.org/officeDocument/2006/relationships/hyperlink" Target="Fratto/OECDStat_Metadata/OECDStat_Metadata/ShowMetadata.ashx%3fDataset=MEI_BOP&amp;Coords=%5bSUBJECT%5d.%5bBPCRTD01%5d,%5bMEASURE%5d.%5bCXCUSA%5d,%5bLOCATION%5d.%5bPOL%5d&amp;ShowOnWeb=true" TargetMode="External"/><Relationship Id="rId33" Type="http://schemas.openxmlformats.org/officeDocument/2006/relationships/hyperlink" Target="Fratto/OECDStat_Metadata/OECDStat_Metadata/ShowMetadata.ashx%3fDataset=MEI_BOP&amp;Coords=%5bSUBJECT%5d.%5bBPCRTD01%5d,%5bMEASURE%5d.%5bCXCUSA%5d,%5bLOCATION%5d.%5bUSA%5d&amp;ShowOnWeb=true" TargetMode="External"/><Relationship Id="rId2" Type="http://schemas.openxmlformats.org/officeDocument/2006/relationships/hyperlink" Target="Fratto/OECDStat_Metadata/OECDStat_Metadata/ShowMetadata.ashx%3fDataset=MEI_BOP&amp;Coords=%5bSUBJECT%5d.%5bBPCRTD01%5d,%5bMEASURE%5d.%5bCXCUSA%5d,%5bLOCATION%5d.%5bAUS%5d&amp;ShowOnWeb=true" TargetMode="External"/><Relationship Id="rId16" Type="http://schemas.openxmlformats.org/officeDocument/2006/relationships/hyperlink" Target="Fratto/OECDStat_Metadata/OECDStat_Metadata/ShowMetadata.ashx%3fDataset=MEI_BOP&amp;Coords=%5bSUBJECT%5d.%5bBPCRTD01%5d,%5bMEASURE%5d.%5bCXCUSA%5d,%5bLOCATION%5d.%5bIRL%5d&amp;ShowOnWeb=true" TargetMode="External"/><Relationship Id="rId20" Type="http://schemas.openxmlformats.org/officeDocument/2006/relationships/hyperlink" Target="Fratto/OECDStat_Metadata/OECDStat_Metadata/ShowMetadata.ashx%3fDataset=MEI_BOP&amp;Coords=%5bSUBJECT%5d.%5bBPCRTD01%5d,%5bMEASURE%5d.%5bCXCUSA%5d,%5bLOCATION%5d.%5bLUX%5d&amp;ShowOnWeb=true" TargetMode="External"/><Relationship Id="rId29" Type="http://schemas.openxmlformats.org/officeDocument/2006/relationships/hyperlink" Target="Fratto/OECDStat_Metadata/OECDStat_Metadata/ShowMetadata.ashx%3fDataset=MEI_BOP&amp;Coords=%5bSUBJECT%5d.%5bBPCRTD01%5d,%5bMEASURE%5d.%5bCXCUSA%5d,%5bLOCATION%5d.%5bSWE%5d&amp;ShowOnWeb=true" TargetMode="External"/><Relationship Id="rId1" Type="http://schemas.openxmlformats.org/officeDocument/2006/relationships/hyperlink" Target="Fratto/OECDStat_Metadata/OECDStat_Metadata/ShowMetadata.ashx%3fDataset=MEI_BOP&amp;ShowOnWeb=true&amp;Lang=en" TargetMode="External"/><Relationship Id="rId6" Type="http://schemas.openxmlformats.org/officeDocument/2006/relationships/hyperlink" Target="Fratto/OECDStat_Metadata/OECDStat_Metadata/ShowMetadata.ashx%3fDataset=MEI_BOP&amp;Coords=%5bSUBJECT%5d.%5bBPCRTD01%5d,%5bMEASURE%5d.%5bCXCUSA%5d,%5bLOCATION%5d.%5bCHL%5d&amp;ShowOnWeb=true" TargetMode="External"/><Relationship Id="rId11" Type="http://schemas.openxmlformats.org/officeDocument/2006/relationships/hyperlink" Target="Fratto/OECDStat_Metadata/OECDStat_Metadata/ShowMetadata.ashx%3fDataset=MEI_BOP&amp;Coords=%5bLOCATION%5d.%5bDEU%5d&amp;ShowOnWeb=true&amp;Lang=en" TargetMode="External"/><Relationship Id="rId24" Type="http://schemas.openxmlformats.org/officeDocument/2006/relationships/hyperlink" Target="Fratto/OECDStat_Metadata/OECDStat_Metadata/ShowMetadata.ashx%3fDataset=MEI_BOP&amp;Coords=%5bSUBJECT%5d.%5bBPCRTD01%5d,%5bMEASURE%5d.%5bCXCUSA%5d,%5bLOCATION%5d.%5bNOR%5d&amp;ShowOnWeb=true" TargetMode="External"/><Relationship Id="rId32" Type="http://schemas.openxmlformats.org/officeDocument/2006/relationships/hyperlink" Target="Fratto/OECDStat_Metadata/OECDStat_Metadata/ShowMetadata.ashx%3fDataset=MEI_BOP&amp;Coords=%5bSUBJECT%5d.%5bBPCRTD01%5d,%5bMEASURE%5d.%5bCXCUSA%5d,%5bLOCATION%5d.%5bGBR%5d&amp;ShowOnWeb=true" TargetMode="External"/><Relationship Id="rId37" Type="http://schemas.openxmlformats.org/officeDocument/2006/relationships/hyperlink" Target="http://stats.oecd.org/" TargetMode="External"/><Relationship Id="rId5" Type="http://schemas.openxmlformats.org/officeDocument/2006/relationships/hyperlink" Target="Fratto/OECDStat_Metadata/OECDStat_Metadata/ShowMetadata.ashx%3fDataset=MEI_BOP&amp;Coords=%5bSUBJECT%5d.%5bBPCRTD01%5d,%5bMEASURE%5d.%5bCXCUSA%5d,%5bLOCATION%5d.%5bCAN%5d&amp;ShowOnWeb=true" TargetMode="External"/><Relationship Id="rId15" Type="http://schemas.openxmlformats.org/officeDocument/2006/relationships/hyperlink" Target="Fratto/OECDStat_Metadata/OECDStat_Metadata/ShowMetadata.ashx%3fDataset=MEI_BOP&amp;Coords=%5bSUBJECT%5d.%5bBPCRTD01%5d,%5bMEASURE%5d.%5bCXCUSA%5d,%5bLOCATION%5d.%5bISL%5d&amp;ShowOnWeb=true" TargetMode="External"/><Relationship Id="rId23" Type="http://schemas.openxmlformats.org/officeDocument/2006/relationships/hyperlink" Target="Fratto/OECDStat_Metadata/OECDStat_Metadata/ShowMetadata.ashx%3fDataset=MEI_BOP&amp;Coords=%5bSUBJECT%5d.%5bBPCRTD01%5d,%5bMEASURE%5d.%5bCXCUSA%5d,%5bLOCATION%5d.%5bNZL%5d&amp;ShowOnWeb=true" TargetMode="External"/><Relationship Id="rId28" Type="http://schemas.openxmlformats.org/officeDocument/2006/relationships/hyperlink" Target="Fratto/OECDStat_Metadata/OECDStat_Metadata/ShowMetadata.ashx%3fDataset=MEI_BOP&amp;Coords=%5bSUBJECT%5d.%5bBPCRTD01%5d,%5bMEASURE%5d.%5bCXCUSA%5d,%5bLOCATION%5d.%5bESP%5d&amp;ShowOnWeb=true" TargetMode="External"/><Relationship Id="rId36" Type="http://schemas.openxmlformats.org/officeDocument/2006/relationships/hyperlink" Target="Fratto/OECDStat_Metadata/OECDStat_Metadata/ShowMetadata.ashx%3fDataset=MEI_BOP&amp;Coords=%5bSUBJECT%5d.%5bBPCRTD01%5d,%5bMEASURE%5d.%5bCXCUSA%5d,%5bLOCATION%5d.%5bIDN%5d&amp;ShowOnWeb=true" TargetMode="External"/><Relationship Id="rId10" Type="http://schemas.openxmlformats.org/officeDocument/2006/relationships/hyperlink" Target="Fratto/OECDStat_Metadata/OECDStat_Metadata/ShowMetadata.ashx%3fDataset=MEI_BOP&amp;Coords=%5bSUBJECT%5d.%5bBPCRTD01%5d,%5bMEASURE%5d.%5bCXCUSA%5d,%5bLOCATION%5d.%5bFRA%5d&amp;ShowOnWeb=true" TargetMode="External"/><Relationship Id="rId19" Type="http://schemas.openxmlformats.org/officeDocument/2006/relationships/hyperlink" Target="Fratto/OECDStat_Metadata/OECDStat_Metadata/ShowMetadata.ashx%3fDataset=MEI_BOP&amp;Coords=%5bSUBJECT%5d.%5bBPCRTD01%5d,%5bMEASURE%5d.%5bCXCUSA%5d,%5bLOCATION%5d.%5bJPN%5d&amp;ShowOnWeb=true" TargetMode="External"/><Relationship Id="rId31" Type="http://schemas.openxmlformats.org/officeDocument/2006/relationships/hyperlink" Target="Fratto/OECDStat_Metadata/OECDStat_Metadata/ShowMetadata.ashx%3fDataset=MEI_BOP&amp;Coords=%5bSUBJECT%5d.%5bBPCRTD01%5d,%5bMEASURE%5d.%5bCXCUSA%5d,%5bLOCATION%5d.%5bTUR%5d&amp;ShowOnWeb=true" TargetMode="External"/><Relationship Id="rId4" Type="http://schemas.openxmlformats.org/officeDocument/2006/relationships/hyperlink" Target="Fratto/OECDStat_Metadata/OECDStat_Metadata/ShowMetadata.ashx%3fDataset=MEI_BOP&amp;Coords=%5bSUBJECT%5d.%5bBPCRTD01%5d,%5bMEASURE%5d.%5bCXCUSA%5d,%5bLOCATION%5d.%5bBEL%5d&amp;ShowOnWeb=true" TargetMode="External"/><Relationship Id="rId9" Type="http://schemas.openxmlformats.org/officeDocument/2006/relationships/hyperlink" Target="Fratto/OECDStat_Metadata/OECDStat_Metadata/ShowMetadata.ashx%3fDataset=MEI_BOP&amp;Coords=%5bSUBJECT%5d.%5bBPCRTD01%5d,%5bMEASURE%5d.%5bCXCUSA%5d,%5bLOCATION%5d.%5bFIN%5d&amp;ShowOnWeb=true" TargetMode="External"/><Relationship Id="rId14" Type="http://schemas.openxmlformats.org/officeDocument/2006/relationships/hyperlink" Target="Fratto/OECDStat_Metadata/OECDStat_Metadata/ShowMetadata.ashx%3fDataset=MEI_BOP&amp;Coords=%5bSUBJECT%5d.%5bBPCRTD01%5d,%5bMEASURE%5d.%5bCXCUSA%5d,%5bLOCATION%5d.%5bHUN%5d&amp;ShowOnWeb=true" TargetMode="External"/><Relationship Id="rId22" Type="http://schemas.openxmlformats.org/officeDocument/2006/relationships/hyperlink" Target="Fratto/OECDStat_Metadata/OECDStat_Metadata/ShowMetadata.ashx%3fDataset=MEI_BOP&amp;Coords=%5bSUBJECT%5d.%5bBPCRTD01%5d,%5bMEASURE%5d.%5bCXCUSA%5d,%5bLOCATION%5d.%5bNLD%5d&amp;ShowOnWeb=true" TargetMode="External"/><Relationship Id="rId27" Type="http://schemas.openxmlformats.org/officeDocument/2006/relationships/hyperlink" Target="Fratto/OECDStat_Metadata/OECDStat_Metadata/ShowMetadata.ashx%3fDataset=MEI_BOP&amp;Coords=%5bSUBJECT%5d.%5bBPCRTD01%5d,%5bMEASURE%5d.%5bCXCUSA%5d,%5bLOCATION%5d.%5bSVK%5d&amp;ShowOnWeb=true" TargetMode="External"/><Relationship Id="rId30" Type="http://schemas.openxmlformats.org/officeDocument/2006/relationships/hyperlink" Target="Fratto/OECDStat_Metadata/OECDStat_Metadata/ShowMetadata.ashx%3fDataset=MEI_BOP&amp;Coords=%5bSUBJECT%5d.%5bBPCRTD01%5d,%5bMEASURE%5d.%5bCXCUSA%5d,%5bLOCATION%5d.%5bCHE%5d&amp;ShowOnWeb=true" TargetMode="External"/><Relationship Id="rId35" Type="http://schemas.openxmlformats.org/officeDocument/2006/relationships/hyperlink" Target="Fratto/OECDStat_Metadata/OECDStat_Metadata/ShowMetadata.ashx%3fDataset=MEI_BOP&amp;Coords=%5bSUBJECT%5d.%5bBPCRTD01%5d,%5bMEASURE%5d.%5bCXCUSA%5d,%5bLOCATION%5d.%5bBRA%5d&amp;ShowOnWeb=true"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Fratto/OECDStat_Metadata/OECDStat_Metadata/ShowMetadata.ashx%3fDataset=ALFS_SUMTAB&amp;Coords=%5bFREQUENCY%5d.%5bA%5d,%5bSUBJECT%5d.%5bYGTT01L1_ST%5d,%5bLOCATION%5d.%5bCZE%5d&amp;ShowOnWeb=true" TargetMode="External"/><Relationship Id="rId18" Type="http://schemas.openxmlformats.org/officeDocument/2006/relationships/hyperlink" Target="Fratto/OECDStat_Metadata/OECDStat_Metadata/ShowMetadata.ashx%3fDataset=ALFS_SUMTAB&amp;Coords=%5bLOCATION%5d.%5bFIN%5d&amp;ShowOnWeb=true&amp;Lang=en" TargetMode="External"/><Relationship Id="rId26" Type="http://schemas.openxmlformats.org/officeDocument/2006/relationships/hyperlink" Target="Fratto/OECDStat_Metadata/OECDStat_Metadata/ShowMetadata.ashx%3fDataset=ALFS_SUMTAB&amp;Coords=%5bLOCATION%5d.%5bHUN%5d&amp;ShowOnWeb=true&amp;Lang=en" TargetMode="External"/><Relationship Id="rId39" Type="http://schemas.openxmlformats.org/officeDocument/2006/relationships/hyperlink" Target="Fratto/OECDStat_Metadata/OECDStat_Metadata/ShowMetadata.ashx%3fDataset=ALFS_SUMTAB&amp;Coords=%5bFREQUENCY%5d.%5bA%5d,%5bSUBJECT%5d.%5bYGTT01L1_ST%5d,%5bLOCATION%5d.%5bKOR%5d&amp;ShowOnWeb=true" TargetMode="External"/><Relationship Id="rId21" Type="http://schemas.openxmlformats.org/officeDocument/2006/relationships/hyperlink" Target="Fratto/OECDStat_Metadata/OECDStat_Metadata/ShowMetadata.ashx%3fDataset=ALFS_SUMTAB&amp;Coords=%5bFREQUENCY%5d.%5bA%5d,%5bSUBJECT%5d.%5bYGTT01L1_ST%5d,%5bLOCATION%5d.%5bFRA%5d&amp;ShowOnWeb=true" TargetMode="External"/><Relationship Id="rId34" Type="http://schemas.openxmlformats.org/officeDocument/2006/relationships/hyperlink" Target="Fratto/OECDStat_Metadata/OECDStat_Metadata/ShowMetadata.ashx%3fDataset=ALFS_SUMTAB&amp;Coords=%5bLOCATION%5d.%5bITA%5d&amp;ShowOnWeb=true&amp;Lang=en" TargetMode="External"/><Relationship Id="rId42" Type="http://schemas.openxmlformats.org/officeDocument/2006/relationships/hyperlink" Target="Fratto/OECDStat_Metadata/OECDStat_Metadata/ShowMetadata.ashx%3fDataset=ALFS_SUMTAB&amp;Coords=%5bLOCATION%5d.%5bMEX%5d&amp;ShowOnWeb=true&amp;Lang=en" TargetMode="External"/><Relationship Id="rId47" Type="http://schemas.openxmlformats.org/officeDocument/2006/relationships/hyperlink" Target="Fratto/OECDStat_Metadata/OECDStat_Metadata/ShowMetadata.ashx%3fDataset=ALFS_SUMTAB&amp;Coords=%5bFREQUENCY%5d.%5bA%5d,%5bSUBJECT%5d.%5bYGTT01L1_ST%5d,%5bLOCATION%5d.%5bNZL%5d&amp;ShowOnWeb=true" TargetMode="External"/><Relationship Id="rId50" Type="http://schemas.openxmlformats.org/officeDocument/2006/relationships/hyperlink" Target="Fratto/OECDStat_Metadata/OECDStat_Metadata/ShowMetadata.ashx%3fDataset=ALFS_SUMTAB&amp;Coords=%5bLOCATION%5d.%5bPOL%5d&amp;ShowOnWeb=true&amp;Lang=en" TargetMode="External"/><Relationship Id="rId55" Type="http://schemas.openxmlformats.org/officeDocument/2006/relationships/hyperlink" Target="Fratto/OECDStat_Metadata/OECDStat_Metadata/ShowMetadata.ashx%3fDataset=ALFS_SUMTAB&amp;Coords=%5bFREQUENCY%5d.%5bA%5d,%5bSUBJECT%5d.%5bYGTT01L1_ST%5d,%5bLOCATION%5d.%5bSVK%5d&amp;ShowOnWeb=true" TargetMode="External"/><Relationship Id="rId63" Type="http://schemas.openxmlformats.org/officeDocument/2006/relationships/hyperlink" Target="Fratto/OECDStat_Metadata/OECDStat_Metadata/ShowMetadata.ashx%3fDataset=ALFS_SUMTAB&amp;Coords=%5bFREQUENCY%5d.%5bA%5d,%5bSUBJECT%5d.%5bYGTT01L1_ST%5d,%5bLOCATION%5d.%5bCHE%5d&amp;ShowOnWeb=true" TargetMode="External"/><Relationship Id="rId68" Type="http://schemas.openxmlformats.org/officeDocument/2006/relationships/hyperlink" Target="Fratto/OECDStat_Metadata/OECDStat_Metadata/ShowMetadata.ashx%3fDataset=ALFS_SUMTAB&amp;Coords=%5bLOCATION%5d.%5bUSA%5d&amp;ShowOnWeb=true&amp;Lang=en" TargetMode="External"/><Relationship Id="rId76" Type="http://schemas.openxmlformats.org/officeDocument/2006/relationships/comments" Target="../comments2.xml"/><Relationship Id="rId7" Type="http://schemas.openxmlformats.org/officeDocument/2006/relationships/hyperlink" Target="Fratto/OECDStat_Metadata/OECDStat_Metadata/ShowMetadata.ashx%3fDataset=ALFS_SUMTAB&amp;Coords=%5bFREQUENCY%5d.%5bA%5d,%5bSUBJECT%5d.%5bYGTT01L1_ST%5d,%5bLOCATION%5d.%5bBEL%5d&amp;ShowOnWeb=true" TargetMode="External"/><Relationship Id="rId71" Type="http://schemas.openxmlformats.org/officeDocument/2006/relationships/hyperlink" Target="Fratto/OECDStat_Metadata/OECDStat_Metadata/ShowMetadata.ashx%3fDataset=ALFS_SUMTAB&amp;Coords=%5bFREQUENCY%5d.%5bA%5d,%5bSUBJECT%5d.%5bYGTT01L1_ST%5d,%5bLOCATION%5d.%5bEA17%5d&amp;ShowOnWeb=true" TargetMode="External"/><Relationship Id="rId2" Type="http://schemas.openxmlformats.org/officeDocument/2006/relationships/hyperlink" Target="Fratto/OECDStat_Metadata/OECDStat_Metadata/ShowMetadata.ashx%3fDataset=ALFS_SUMTAB&amp;Coords=%5bLOCATION%5d.%5bAUS%5d&amp;ShowOnWeb=true&amp;Lang=en" TargetMode="External"/><Relationship Id="rId16" Type="http://schemas.openxmlformats.org/officeDocument/2006/relationships/hyperlink" Target="Fratto/OECDStat_Metadata/OECDStat_Metadata/ShowMetadata.ashx%3fDataset=ALFS_SUMTAB&amp;Coords=%5bLOCATION%5d.%5bEST%5d&amp;ShowOnWeb=true&amp;Lang=en" TargetMode="External"/><Relationship Id="rId29" Type="http://schemas.openxmlformats.org/officeDocument/2006/relationships/hyperlink" Target="Fratto/OECDStat_Metadata/OECDStat_Metadata/ShowMetadata.ashx%3fDataset=ALFS_SUMTAB&amp;Coords=%5bFREQUENCY%5d.%5bA%5d,%5bSUBJECT%5d.%5bYGTT01L1_ST%5d,%5bLOCATION%5d.%5bISL%5d&amp;ShowOnWeb=true" TargetMode="External"/><Relationship Id="rId11" Type="http://schemas.openxmlformats.org/officeDocument/2006/relationships/hyperlink" Target="Fratto/OECDStat_Metadata/OECDStat_Metadata/ShowMetadata.ashx%3fDataset=ALFS_SUMTAB&amp;Coords=%5bFREQUENCY%5d.%5bA%5d,%5bSUBJECT%5d.%5bYGTT01L1_ST%5d,%5bLOCATION%5d.%5bCHL%5d&amp;ShowOnWeb=true" TargetMode="External"/><Relationship Id="rId24" Type="http://schemas.openxmlformats.org/officeDocument/2006/relationships/hyperlink" Target="Fratto/OECDStat_Metadata/OECDStat_Metadata/ShowMetadata.ashx%3fDataset=ALFS_SUMTAB&amp;Coords=%5bLOCATION%5d.%5bGRC%5d&amp;ShowOnWeb=true&amp;Lang=en" TargetMode="External"/><Relationship Id="rId32" Type="http://schemas.openxmlformats.org/officeDocument/2006/relationships/hyperlink" Target="Fratto/OECDStat_Metadata/OECDStat_Metadata/ShowMetadata.ashx%3fDataset=ALFS_SUMTAB&amp;Coords=%5bLOCATION%5d.%5bISR%5d&amp;ShowOnWeb=true&amp;Lang=en" TargetMode="External"/><Relationship Id="rId37" Type="http://schemas.openxmlformats.org/officeDocument/2006/relationships/hyperlink" Target="Fratto/OECDStat_Metadata/OECDStat_Metadata/ShowMetadata.ashx%3fDataset=ALFS_SUMTAB&amp;Coords=%5bFREQUENCY%5d.%5bA%5d,%5bSUBJECT%5d.%5bYGTT01L1_ST%5d,%5bLOCATION%5d.%5bJPN%5d&amp;ShowOnWeb=true" TargetMode="External"/><Relationship Id="rId40" Type="http://schemas.openxmlformats.org/officeDocument/2006/relationships/hyperlink" Target="Fratto/OECDStat_Metadata/OECDStat_Metadata/ShowMetadata.ashx%3fDataset=ALFS_SUMTAB&amp;Coords=%5bLOCATION%5d.%5bLUX%5d&amp;ShowOnWeb=true&amp;Lang=en" TargetMode="External"/><Relationship Id="rId45" Type="http://schemas.openxmlformats.org/officeDocument/2006/relationships/hyperlink" Target="Fratto/OECDStat_Metadata/OECDStat_Metadata/ShowMetadata.ashx%3fDataset=ALFS_SUMTAB&amp;Coords=%5bFREQUENCY%5d.%5bA%5d,%5bSUBJECT%5d.%5bYGTT01L1_ST%5d,%5bLOCATION%5d.%5bNLD%5d&amp;ShowOnWeb=true" TargetMode="External"/><Relationship Id="rId53" Type="http://schemas.openxmlformats.org/officeDocument/2006/relationships/hyperlink" Target="Fratto/OECDStat_Metadata/OECDStat_Metadata/ShowMetadata.ashx%3fDataset=ALFS_SUMTAB&amp;Coords=%5bFREQUENCY%5d.%5bA%5d,%5bSUBJECT%5d.%5bYGTT01L1_ST%5d,%5bLOCATION%5d.%5bPRT%5d&amp;ShowOnWeb=true" TargetMode="External"/><Relationship Id="rId58" Type="http://schemas.openxmlformats.org/officeDocument/2006/relationships/hyperlink" Target="Fratto/OECDStat_Metadata/OECDStat_Metadata/ShowMetadata.ashx%3fDataset=ALFS_SUMTAB&amp;Coords=%5bLOCATION%5d.%5bESP%5d&amp;ShowOnWeb=true&amp;Lang=en" TargetMode="External"/><Relationship Id="rId66" Type="http://schemas.openxmlformats.org/officeDocument/2006/relationships/hyperlink" Target="Fratto/OECDStat_Metadata/OECDStat_Metadata/ShowMetadata.ashx%3fDataset=ALFS_SUMTAB&amp;Coords=%5bLOCATION%5d.%5bGBR%5d&amp;ShowOnWeb=true&amp;Lang=en" TargetMode="External"/><Relationship Id="rId74" Type="http://schemas.openxmlformats.org/officeDocument/2006/relationships/hyperlink" Target="http://stats.oecd.org/" TargetMode="External"/><Relationship Id="rId5" Type="http://schemas.openxmlformats.org/officeDocument/2006/relationships/hyperlink" Target="Fratto/OECDStat_Metadata/OECDStat_Metadata/ShowMetadata.ashx%3fDataset=ALFS_SUMTAB&amp;Coords=%5bFREQUENCY%5d.%5bA%5d,%5bSUBJECT%5d.%5bYGTT01L1_ST%5d,%5bLOCATION%5d.%5bAUT%5d&amp;ShowOnWeb=true" TargetMode="External"/><Relationship Id="rId15" Type="http://schemas.openxmlformats.org/officeDocument/2006/relationships/hyperlink" Target="Fratto/OECDStat_Metadata/OECDStat_Metadata/ShowMetadata.ashx%3fDataset=ALFS_SUMTAB&amp;Coords=%5bFREQUENCY%5d.%5bA%5d,%5bSUBJECT%5d.%5bYGTT01L1_ST%5d,%5bLOCATION%5d.%5bDNK%5d&amp;ShowOnWeb=true" TargetMode="External"/><Relationship Id="rId23" Type="http://schemas.openxmlformats.org/officeDocument/2006/relationships/hyperlink" Target="Fratto/OECDStat_Metadata/OECDStat_Metadata/ShowMetadata.ashx%3fDataset=ALFS_SUMTAB&amp;Coords=%5bFREQUENCY%5d.%5bA%5d,%5bSUBJECT%5d.%5bYGTT01L1_ST%5d,%5bLOCATION%5d.%5bDEU%5d&amp;ShowOnWeb=true" TargetMode="External"/><Relationship Id="rId28" Type="http://schemas.openxmlformats.org/officeDocument/2006/relationships/hyperlink" Target="Fratto/OECDStat_Metadata/OECDStat_Metadata/ShowMetadata.ashx%3fDataset=ALFS_SUMTAB&amp;Coords=%5bLOCATION%5d.%5bISL%5d&amp;ShowOnWeb=true&amp;Lang=en" TargetMode="External"/><Relationship Id="rId36" Type="http://schemas.openxmlformats.org/officeDocument/2006/relationships/hyperlink" Target="Fratto/OECDStat_Metadata/OECDStat_Metadata/ShowMetadata.ashx%3fDataset=ALFS_SUMTAB&amp;Coords=%5bLOCATION%5d.%5bJPN%5d&amp;ShowOnWeb=true&amp;Lang=en" TargetMode="External"/><Relationship Id="rId49" Type="http://schemas.openxmlformats.org/officeDocument/2006/relationships/hyperlink" Target="Fratto/OECDStat_Metadata/OECDStat_Metadata/ShowMetadata.ashx%3fDataset=ALFS_SUMTAB&amp;Coords=%5bFREQUENCY%5d.%5bA%5d,%5bSUBJECT%5d.%5bYGTT01L1_ST%5d,%5bLOCATION%5d.%5bNOR%5d&amp;ShowOnWeb=true" TargetMode="External"/><Relationship Id="rId57" Type="http://schemas.openxmlformats.org/officeDocument/2006/relationships/hyperlink" Target="Fratto/OECDStat_Metadata/OECDStat_Metadata/ShowMetadata.ashx%3fDataset=ALFS_SUMTAB&amp;Coords=%5bFREQUENCY%5d.%5bA%5d,%5bSUBJECT%5d.%5bYGTT01L1_ST%5d,%5bLOCATION%5d.%5bSVN%5d&amp;ShowOnWeb=true" TargetMode="External"/><Relationship Id="rId61" Type="http://schemas.openxmlformats.org/officeDocument/2006/relationships/hyperlink" Target="Fratto/OECDStat_Metadata/OECDStat_Metadata/ShowMetadata.ashx%3fDataset=ALFS_SUMTAB&amp;Coords=%5bFREQUENCY%5d.%5bA%5d,%5bSUBJECT%5d.%5bYGTT01L1_ST%5d,%5bLOCATION%5d.%5bSWE%5d&amp;ShowOnWeb=true" TargetMode="External"/><Relationship Id="rId10" Type="http://schemas.openxmlformats.org/officeDocument/2006/relationships/hyperlink" Target="Fratto/OECDStat_Metadata/OECDStat_Metadata/ShowMetadata.ashx%3fDataset=ALFS_SUMTAB&amp;Coords=%5bLOCATION%5d.%5bCHL%5d&amp;ShowOnWeb=true&amp;Lang=en" TargetMode="External"/><Relationship Id="rId19" Type="http://schemas.openxmlformats.org/officeDocument/2006/relationships/hyperlink" Target="Fratto/OECDStat_Metadata/OECDStat_Metadata/ShowMetadata.ashx%3fDataset=ALFS_SUMTAB&amp;Coords=%5bFREQUENCY%5d.%5bA%5d,%5bSUBJECT%5d.%5bYGTT01L1_ST%5d,%5bLOCATION%5d.%5bFIN%5d&amp;ShowOnWeb=true" TargetMode="External"/><Relationship Id="rId31" Type="http://schemas.openxmlformats.org/officeDocument/2006/relationships/hyperlink" Target="Fratto/OECDStat_Metadata/OECDStat_Metadata/ShowMetadata.ashx%3fDataset=ALFS_SUMTAB&amp;Coords=%5bFREQUENCY%5d.%5bA%5d,%5bSUBJECT%5d.%5bYGTT01L1_ST%5d,%5bLOCATION%5d.%5bIRL%5d&amp;ShowOnWeb=true" TargetMode="External"/><Relationship Id="rId44" Type="http://schemas.openxmlformats.org/officeDocument/2006/relationships/hyperlink" Target="Fratto/OECDStat_Metadata/OECDStat_Metadata/ShowMetadata.ashx%3fDataset=ALFS_SUMTAB&amp;Coords=%5bLOCATION%5d.%5bNLD%5d&amp;ShowOnWeb=true&amp;Lang=en" TargetMode="External"/><Relationship Id="rId52" Type="http://schemas.openxmlformats.org/officeDocument/2006/relationships/hyperlink" Target="Fratto/OECDStat_Metadata/OECDStat_Metadata/ShowMetadata.ashx%3fDataset=ALFS_SUMTAB&amp;Coords=%5bLOCATION%5d.%5bPRT%5d&amp;ShowOnWeb=true&amp;Lang=en" TargetMode="External"/><Relationship Id="rId60" Type="http://schemas.openxmlformats.org/officeDocument/2006/relationships/hyperlink" Target="Fratto/OECDStat_Metadata/OECDStat_Metadata/ShowMetadata.ashx%3fDataset=ALFS_SUMTAB&amp;Coords=%5bLOCATION%5d.%5bSWE%5d&amp;ShowOnWeb=true&amp;Lang=en" TargetMode="External"/><Relationship Id="rId65" Type="http://schemas.openxmlformats.org/officeDocument/2006/relationships/hyperlink" Target="Fratto/OECDStat_Metadata/OECDStat_Metadata/ShowMetadata.ashx%3fDataset=ALFS_SUMTAB&amp;Coords=%5bFREQUENCY%5d.%5bA%5d,%5bSUBJECT%5d.%5bYGTT01L1_ST%5d,%5bLOCATION%5d.%5bTUR%5d&amp;ShowOnWeb=true" TargetMode="External"/><Relationship Id="rId73" Type="http://schemas.openxmlformats.org/officeDocument/2006/relationships/hyperlink" Target="Fratto/OECDStat_Metadata/OECDStat_Metadata/ShowMetadata.ashx%3fDataset=ALFS_SUMTAB&amp;Coords=%5bLOCATION%5d.%5bBRA%5d&amp;ShowOnWeb=true&amp;Lang=en" TargetMode="External"/><Relationship Id="rId4" Type="http://schemas.openxmlformats.org/officeDocument/2006/relationships/hyperlink" Target="Fratto/OECDStat_Metadata/OECDStat_Metadata/ShowMetadata.ashx%3fDataset=ALFS_SUMTAB&amp;Coords=%5bLOCATION%5d.%5bAUT%5d&amp;ShowOnWeb=true&amp;Lang=en" TargetMode="External"/><Relationship Id="rId9" Type="http://schemas.openxmlformats.org/officeDocument/2006/relationships/hyperlink" Target="Fratto/OECDStat_Metadata/OECDStat_Metadata/ShowMetadata.ashx%3fDataset=ALFS_SUMTAB&amp;Coords=%5bFREQUENCY%5d.%5bA%5d,%5bSUBJECT%5d.%5bYGTT01L1_ST%5d,%5bLOCATION%5d.%5bCAN%5d&amp;ShowOnWeb=true" TargetMode="External"/><Relationship Id="rId14" Type="http://schemas.openxmlformats.org/officeDocument/2006/relationships/hyperlink" Target="Fratto/OECDStat_Metadata/OECDStat_Metadata/ShowMetadata.ashx%3fDataset=ALFS_SUMTAB&amp;Coords=%5bLOCATION%5d.%5bDNK%5d&amp;ShowOnWeb=true&amp;Lang=en" TargetMode="External"/><Relationship Id="rId22" Type="http://schemas.openxmlformats.org/officeDocument/2006/relationships/hyperlink" Target="Fratto/OECDStat_Metadata/OECDStat_Metadata/ShowMetadata.ashx%3fDataset=ALFS_SUMTAB&amp;Coords=%5bLOCATION%5d.%5bDEU%5d&amp;ShowOnWeb=true&amp;Lang=en" TargetMode="External"/><Relationship Id="rId27" Type="http://schemas.openxmlformats.org/officeDocument/2006/relationships/hyperlink" Target="Fratto/OECDStat_Metadata/OECDStat_Metadata/ShowMetadata.ashx%3fDataset=ALFS_SUMTAB&amp;Coords=%5bFREQUENCY%5d.%5bA%5d,%5bSUBJECT%5d.%5bYGTT01L1_ST%5d,%5bLOCATION%5d.%5bHUN%5d&amp;ShowOnWeb=true" TargetMode="External"/><Relationship Id="rId30" Type="http://schemas.openxmlformats.org/officeDocument/2006/relationships/hyperlink" Target="Fratto/OECDStat_Metadata/OECDStat_Metadata/ShowMetadata.ashx%3fDataset=ALFS_SUMTAB&amp;Coords=%5bLOCATION%5d.%5bIRL%5d&amp;ShowOnWeb=true&amp;Lang=en" TargetMode="External"/><Relationship Id="rId35" Type="http://schemas.openxmlformats.org/officeDocument/2006/relationships/hyperlink" Target="Fratto/OECDStat_Metadata/OECDStat_Metadata/ShowMetadata.ashx%3fDataset=ALFS_SUMTAB&amp;Coords=%5bFREQUENCY%5d.%5bA%5d,%5bSUBJECT%5d.%5bYGTT01L1_ST%5d,%5bLOCATION%5d.%5bITA%5d&amp;ShowOnWeb=true" TargetMode="External"/><Relationship Id="rId43" Type="http://schemas.openxmlformats.org/officeDocument/2006/relationships/hyperlink" Target="Fratto/OECDStat_Metadata/OECDStat_Metadata/ShowMetadata.ashx%3fDataset=ALFS_SUMTAB&amp;Coords=%5bFREQUENCY%5d.%5bA%5d,%5bSUBJECT%5d.%5bYGTT01L1_ST%5d,%5bLOCATION%5d.%5bMEX%5d&amp;ShowOnWeb=true" TargetMode="External"/><Relationship Id="rId48" Type="http://schemas.openxmlformats.org/officeDocument/2006/relationships/hyperlink" Target="Fratto/OECDStat_Metadata/OECDStat_Metadata/ShowMetadata.ashx%3fDataset=ALFS_SUMTAB&amp;Coords=%5bLOCATION%5d.%5bNOR%5d&amp;ShowOnWeb=true&amp;Lang=en" TargetMode="External"/><Relationship Id="rId56" Type="http://schemas.openxmlformats.org/officeDocument/2006/relationships/hyperlink" Target="Fratto/OECDStat_Metadata/OECDStat_Metadata/ShowMetadata.ashx%3fDataset=ALFS_SUMTAB&amp;Coords=%5bLOCATION%5d.%5bSVN%5d&amp;ShowOnWeb=true&amp;Lang=en" TargetMode="External"/><Relationship Id="rId64" Type="http://schemas.openxmlformats.org/officeDocument/2006/relationships/hyperlink" Target="Fratto/OECDStat_Metadata/OECDStat_Metadata/ShowMetadata.ashx%3fDataset=ALFS_SUMTAB&amp;Coords=%5bLOCATION%5d.%5bTUR%5d&amp;ShowOnWeb=true&amp;Lang=en" TargetMode="External"/><Relationship Id="rId69" Type="http://schemas.openxmlformats.org/officeDocument/2006/relationships/hyperlink" Target="Fratto/OECDStat_Metadata/OECDStat_Metadata/ShowMetadata.ashx%3fDataset=ALFS_SUMTAB&amp;Coords=%5bFREQUENCY%5d.%5bA%5d,%5bSUBJECT%5d.%5bYGTT01L1_ST%5d,%5bLOCATION%5d.%5bUSA%5d&amp;ShowOnWeb=true" TargetMode="External"/><Relationship Id="rId8" Type="http://schemas.openxmlformats.org/officeDocument/2006/relationships/hyperlink" Target="Fratto/OECDStat_Metadata/OECDStat_Metadata/ShowMetadata.ashx%3fDataset=ALFS_SUMTAB&amp;Coords=%5bLOCATION%5d.%5bCAN%5d&amp;ShowOnWeb=true&amp;Lang=en" TargetMode="External"/><Relationship Id="rId51" Type="http://schemas.openxmlformats.org/officeDocument/2006/relationships/hyperlink" Target="Fratto/OECDStat_Metadata/OECDStat_Metadata/ShowMetadata.ashx%3fDataset=ALFS_SUMTAB&amp;Coords=%5bFREQUENCY%5d.%5bA%5d,%5bSUBJECT%5d.%5bYGTT01L1_ST%5d,%5bLOCATION%5d.%5bPOL%5d&amp;ShowOnWeb=true" TargetMode="External"/><Relationship Id="rId72" Type="http://schemas.openxmlformats.org/officeDocument/2006/relationships/hyperlink" Target="Fratto/OECDStat_Metadata/OECDStat_Metadata/ShowMetadata.ashx%3fDataset=ALFS_SUMTAB&amp;Coords=%5bLOCATION%5d.%5bG7M%5d&amp;ShowOnWeb=true&amp;Lang=en" TargetMode="External"/><Relationship Id="rId3" Type="http://schemas.openxmlformats.org/officeDocument/2006/relationships/hyperlink" Target="Fratto/OECDStat_Metadata/OECDStat_Metadata/ShowMetadata.ashx%3fDataset=ALFS_SUMTAB&amp;Coords=%5bFREQUENCY%5d.%5bA%5d,%5bSUBJECT%5d.%5bYGTT01L1_ST%5d,%5bLOCATION%5d.%5bAUS%5d&amp;ShowOnWeb=true" TargetMode="External"/><Relationship Id="rId12" Type="http://schemas.openxmlformats.org/officeDocument/2006/relationships/hyperlink" Target="Fratto/OECDStat_Metadata/OECDStat_Metadata/ShowMetadata.ashx%3fDataset=ALFS_SUMTAB&amp;Coords=%5bLOCATION%5d.%5bCZE%5d&amp;ShowOnWeb=true&amp;Lang=en" TargetMode="External"/><Relationship Id="rId17" Type="http://schemas.openxmlformats.org/officeDocument/2006/relationships/hyperlink" Target="Fratto/OECDStat_Metadata/OECDStat_Metadata/ShowMetadata.ashx%3fDataset=ALFS_SUMTAB&amp;Coords=%5bFREQUENCY%5d.%5bA%5d,%5bSUBJECT%5d.%5bYGTT01L1_ST%5d,%5bLOCATION%5d.%5bEST%5d&amp;ShowOnWeb=true" TargetMode="External"/><Relationship Id="rId25" Type="http://schemas.openxmlformats.org/officeDocument/2006/relationships/hyperlink" Target="Fratto/OECDStat_Metadata/OECDStat_Metadata/ShowMetadata.ashx%3fDataset=ALFS_SUMTAB&amp;Coords=%5bFREQUENCY%5d.%5bA%5d,%5bSUBJECT%5d.%5bYGTT01L1_ST%5d,%5bLOCATION%5d.%5bGRC%5d&amp;ShowOnWeb=true" TargetMode="External"/><Relationship Id="rId33" Type="http://schemas.openxmlformats.org/officeDocument/2006/relationships/hyperlink" Target="Fratto/OECDStat_Metadata/OECDStat_Metadata/ShowMetadata.ashx%3fDataset=ALFS_SUMTAB&amp;Coords=%5bFREQUENCY%5d.%5bA%5d,%5bSUBJECT%5d.%5bYGTT01L1_ST%5d,%5bLOCATION%5d.%5bISR%5d&amp;ShowOnWeb=true" TargetMode="External"/><Relationship Id="rId38" Type="http://schemas.openxmlformats.org/officeDocument/2006/relationships/hyperlink" Target="Fratto/OECDStat_Metadata/OECDStat_Metadata/ShowMetadata.ashx%3fDataset=ALFS_SUMTAB&amp;Coords=%5bLOCATION%5d.%5bKOR%5d&amp;ShowOnWeb=true&amp;Lang=en" TargetMode="External"/><Relationship Id="rId46" Type="http://schemas.openxmlformats.org/officeDocument/2006/relationships/hyperlink" Target="Fratto/OECDStat_Metadata/OECDStat_Metadata/ShowMetadata.ashx%3fDataset=ALFS_SUMTAB&amp;Coords=%5bLOCATION%5d.%5bNZL%5d&amp;ShowOnWeb=true&amp;Lang=en" TargetMode="External"/><Relationship Id="rId59" Type="http://schemas.openxmlformats.org/officeDocument/2006/relationships/hyperlink" Target="Fratto/OECDStat_Metadata/OECDStat_Metadata/ShowMetadata.ashx%3fDataset=ALFS_SUMTAB&amp;Coords=%5bFREQUENCY%5d.%5bA%5d,%5bSUBJECT%5d.%5bYGTT01L1_ST%5d,%5bLOCATION%5d.%5bESP%5d&amp;ShowOnWeb=true" TargetMode="External"/><Relationship Id="rId67" Type="http://schemas.openxmlformats.org/officeDocument/2006/relationships/hyperlink" Target="Fratto/OECDStat_Metadata/OECDStat_Metadata/ShowMetadata.ashx%3fDataset=ALFS_SUMTAB&amp;Coords=%5bFREQUENCY%5d.%5bA%5d,%5bSUBJECT%5d.%5bYGTT01L1_ST%5d,%5bLOCATION%5d.%5bGBR%5d&amp;ShowOnWeb=true" TargetMode="External"/><Relationship Id="rId20" Type="http://schemas.openxmlformats.org/officeDocument/2006/relationships/hyperlink" Target="Fratto/OECDStat_Metadata/OECDStat_Metadata/ShowMetadata.ashx%3fDataset=ALFS_SUMTAB&amp;Coords=%5bLOCATION%5d.%5bFRA%5d&amp;ShowOnWeb=true&amp;Lang=en" TargetMode="External"/><Relationship Id="rId41" Type="http://schemas.openxmlformats.org/officeDocument/2006/relationships/hyperlink" Target="Fratto/OECDStat_Metadata/OECDStat_Metadata/ShowMetadata.ashx%3fDataset=ALFS_SUMTAB&amp;Coords=%5bFREQUENCY%5d.%5bA%5d,%5bSUBJECT%5d.%5bYGTT01L1_ST%5d,%5bLOCATION%5d.%5bLUX%5d&amp;ShowOnWeb=true" TargetMode="External"/><Relationship Id="rId54" Type="http://schemas.openxmlformats.org/officeDocument/2006/relationships/hyperlink" Target="Fratto/OECDStat_Metadata/OECDStat_Metadata/ShowMetadata.ashx%3fDataset=ALFS_SUMTAB&amp;Coords=%5bLOCATION%5d.%5bSVK%5d&amp;ShowOnWeb=true&amp;Lang=en" TargetMode="External"/><Relationship Id="rId62" Type="http://schemas.openxmlformats.org/officeDocument/2006/relationships/hyperlink" Target="Fratto/OECDStat_Metadata/OECDStat_Metadata/ShowMetadata.ashx%3fDataset=ALFS_SUMTAB&amp;Coords=%5bLOCATION%5d.%5bCHE%5d&amp;ShowOnWeb=true&amp;Lang=en" TargetMode="External"/><Relationship Id="rId70" Type="http://schemas.openxmlformats.org/officeDocument/2006/relationships/hyperlink" Target="Fratto/OECDStat_Metadata/OECDStat_Metadata/ShowMetadata.ashx%3fDataset=ALFS_SUMTAB&amp;Coords=%5bLOCATION%5d.%5bEA17%5d&amp;ShowOnWeb=true&amp;Lang=en" TargetMode="External"/><Relationship Id="rId75" Type="http://schemas.openxmlformats.org/officeDocument/2006/relationships/vmlDrawing" Target="../drawings/vmlDrawing2.vml"/><Relationship Id="rId1" Type="http://schemas.openxmlformats.org/officeDocument/2006/relationships/hyperlink" Target="Fratto/OECDStat_Metadata/OECDStat_Metadata/ShowMetadata.ashx%3fDataset=ALFS_SUMTAB&amp;ShowOnWeb=true&amp;Lang=en" TargetMode="External"/><Relationship Id="rId6" Type="http://schemas.openxmlformats.org/officeDocument/2006/relationships/hyperlink" Target="Fratto/OECDStat_Metadata/OECDStat_Metadata/ShowMetadata.ashx%3fDataset=ALFS_SUMTAB&amp;Coords=%5bLOCATION%5d.%5bBEL%5d&amp;ShowOnWeb=true&amp;La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1"/>
  <sheetViews>
    <sheetView workbookViewId="0">
      <selection activeCell="C14" sqref="C14"/>
    </sheetView>
  </sheetViews>
  <sheetFormatPr defaultColWidth="8.85546875" defaultRowHeight="15" x14ac:dyDescent="0.25"/>
  <cols>
    <col min="1" max="1" width="22.28515625" customWidth="1"/>
    <col min="2" max="2" width="0.42578125" style="9" customWidth="1"/>
    <col min="3" max="3" width="16.42578125" style="3" bestFit="1" customWidth="1"/>
    <col min="4" max="4" width="17.42578125" style="3" customWidth="1"/>
    <col min="5" max="5" width="0.42578125" style="9" customWidth="1"/>
    <col min="6" max="6" width="17.42578125" style="3" bestFit="1" customWidth="1"/>
    <col min="7" max="7" width="17.7109375" style="3" customWidth="1"/>
    <col min="8" max="8" width="0.42578125" style="9" customWidth="1"/>
    <col min="9" max="9" width="17.42578125" style="3" bestFit="1" customWidth="1"/>
    <col min="10" max="10" width="17.42578125" style="3" customWidth="1"/>
    <col min="11" max="11" width="14.85546875" style="8" bestFit="1" customWidth="1"/>
    <col min="12" max="12" width="0.42578125" style="9" customWidth="1"/>
    <col min="13" max="13" width="12" bestFit="1" customWidth="1"/>
    <col min="17" max="17" width="18.42578125" bestFit="1" customWidth="1"/>
  </cols>
  <sheetData>
    <row r="2" spans="1:17" s="9" customFormat="1" ht="1.5" customHeight="1" x14ac:dyDescent="0.25">
      <c r="C2" s="12"/>
      <c r="D2" s="12"/>
      <c r="F2" s="12"/>
      <c r="G2" s="12"/>
      <c r="I2" s="12"/>
      <c r="J2" s="12"/>
      <c r="K2" s="12"/>
    </row>
    <row r="3" spans="1:17" ht="30" x14ac:dyDescent="0.25">
      <c r="C3" s="18" t="s">
        <v>10</v>
      </c>
      <c r="D3" s="19" t="s">
        <v>115</v>
      </c>
      <c r="E3" s="21"/>
      <c r="F3" s="18" t="s">
        <v>11</v>
      </c>
      <c r="G3" s="19" t="s">
        <v>115</v>
      </c>
      <c r="H3" s="21"/>
      <c r="I3" s="18" t="s">
        <v>95</v>
      </c>
      <c r="J3" s="19" t="s">
        <v>115</v>
      </c>
      <c r="K3" s="20" t="s">
        <v>97</v>
      </c>
      <c r="Q3" t="s">
        <v>115</v>
      </c>
    </row>
    <row r="4" spans="1:17" s="9" customFormat="1" ht="1.5" customHeight="1" x14ac:dyDescent="0.25">
      <c r="A4" s="15"/>
      <c r="C4" s="12"/>
      <c r="D4" s="12"/>
      <c r="F4" s="12"/>
      <c r="G4" s="12"/>
      <c r="I4" s="12"/>
      <c r="J4" s="12"/>
      <c r="K4" s="12"/>
    </row>
    <row r="5" spans="1:17" x14ac:dyDescent="0.25">
      <c r="A5" s="6" t="s">
        <v>13</v>
      </c>
      <c r="B5" s="10"/>
      <c r="C5" s="3">
        <v>6878443455</v>
      </c>
      <c r="D5" s="3">
        <v>7913200000</v>
      </c>
      <c r="E5" s="10"/>
      <c r="F5" s="3">
        <v>12179684439</v>
      </c>
      <c r="G5" s="3">
        <v>10746400000</v>
      </c>
      <c r="H5" s="10"/>
      <c r="I5" s="3">
        <v>19058127894</v>
      </c>
      <c r="J5" s="3">
        <v>18659600000</v>
      </c>
      <c r="K5" s="14">
        <f>J5/$J$12</f>
        <v>0.49875975622794827</v>
      </c>
      <c r="L5" s="10"/>
    </row>
    <row r="6" spans="1:17" s="9" customFormat="1" ht="1.5" customHeight="1" x14ac:dyDescent="0.25">
      <c r="C6" s="12"/>
      <c r="D6" s="12"/>
      <c r="F6" s="12"/>
      <c r="G6" s="12"/>
      <c r="I6" s="12"/>
      <c r="J6" s="12"/>
      <c r="K6" s="12"/>
    </row>
    <row r="7" spans="1:17" ht="90" x14ac:dyDescent="0.25">
      <c r="A7" s="7" t="s">
        <v>98</v>
      </c>
      <c r="B7" s="11"/>
      <c r="C7" s="22">
        <v>2061392776</v>
      </c>
      <c r="D7" s="22">
        <f>(C7/C5)*$D$5</f>
        <v>2371497770.0639105</v>
      </c>
      <c r="E7" s="11"/>
      <c r="F7" s="22">
        <v>2093579537</v>
      </c>
      <c r="G7" s="22">
        <f>(F7/$F$5)*$G$5</f>
        <v>1847210676.8526435</v>
      </c>
      <c r="H7" s="11"/>
      <c r="I7" s="22">
        <v>4154972313</v>
      </c>
      <c r="J7" s="22">
        <f>(I7/$I$5)*$J$5</f>
        <v>4068086949.7188821</v>
      </c>
      <c r="K7" s="23">
        <f t="shared" ref="K7:K9" si="0">J7/$J$12</f>
        <v>0.10873748930072924</v>
      </c>
      <c r="L7" s="11"/>
      <c r="Q7">
        <v>12239278759.832108</v>
      </c>
    </row>
    <row r="8" spans="1:17" ht="60" x14ac:dyDescent="0.25">
      <c r="A8" s="7" t="s">
        <v>99</v>
      </c>
      <c r="B8" s="11"/>
      <c r="C8" s="22">
        <v>1284069710</v>
      </c>
      <c r="D8" s="22">
        <f>(C8/$C$5)*$D$5</f>
        <v>1477238345.5134473</v>
      </c>
      <c r="E8" s="11"/>
      <c r="F8" s="22">
        <v>824696256</v>
      </c>
      <c r="G8" s="22">
        <f>(F8/$F$5)*$G$5</f>
        <v>727647410.72438216</v>
      </c>
      <c r="H8" s="11"/>
      <c r="I8" s="22">
        <v>2108765966</v>
      </c>
      <c r="J8" s="22">
        <f t="shared" ref="J8:J9" si="1">(I8/$I$5)*$J$5</f>
        <v>2064669186.7128048</v>
      </c>
      <c r="K8" s="23">
        <f t="shared" si="0"/>
        <v>5.5187351296717757E-2</v>
      </c>
      <c r="L8" s="11"/>
      <c r="Q8">
        <v>4068086949.7188821</v>
      </c>
    </row>
    <row r="9" spans="1:17" ht="60" x14ac:dyDescent="0.25">
      <c r="A9" s="7" t="s">
        <v>96</v>
      </c>
      <c r="B9" s="11"/>
      <c r="C9" s="22">
        <v>3544132405</v>
      </c>
      <c r="D9" s="22">
        <f>(C9/$C$5)*$D$5</f>
        <v>4077292883.2989879</v>
      </c>
      <c r="E9" s="11"/>
      <c r="F9" s="22">
        <v>8956550350</v>
      </c>
      <c r="G9" s="22">
        <f>(F9/$F$5)*$G$5</f>
        <v>7902558819.4255838</v>
      </c>
      <c r="H9" s="11"/>
      <c r="I9" s="22">
        <v>12500682755</v>
      </c>
      <c r="J9" s="22">
        <f t="shared" si="1"/>
        <v>12239278759.832108</v>
      </c>
      <c r="K9" s="23">
        <f t="shared" si="0"/>
        <v>0.32714847535101327</v>
      </c>
      <c r="L9" s="11"/>
      <c r="Q9">
        <v>2064669186.7128048</v>
      </c>
    </row>
    <row r="10" spans="1:17" x14ac:dyDescent="0.25">
      <c r="A10" s="4" t="s">
        <v>117</v>
      </c>
      <c r="B10" s="11"/>
      <c r="C10" s="22"/>
      <c r="D10" s="22"/>
      <c r="E10" s="11"/>
      <c r="F10" s="22"/>
      <c r="G10" s="22"/>
      <c r="H10" s="11"/>
      <c r="I10" s="22"/>
      <c r="J10" s="3">
        <f>J12-J5</f>
        <v>18752400000</v>
      </c>
      <c r="K10" s="23">
        <f>J10/$J$12</f>
        <v>0.50124024377205179</v>
      </c>
      <c r="L10" s="11"/>
      <c r="Q10">
        <v>18752400000</v>
      </c>
    </row>
    <row r="11" spans="1:17" s="9" customFormat="1" ht="1.5" customHeight="1" x14ac:dyDescent="0.25">
      <c r="C11" s="12"/>
      <c r="D11" s="12"/>
      <c r="F11" s="12"/>
      <c r="G11" s="13"/>
      <c r="I11" s="12"/>
      <c r="J11" s="12"/>
      <c r="K11" s="13"/>
    </row>
    <row r="12" spans="1:17" x14ac:dyDescent="0.25">
      <c r="A12" s="4" t="s">
        <v>116</v>
      </c>
      <c r="J12" s="3">
        <v>37412000000</v>
      </c>
      <c r="K12" s="23">
        <f>J12/$J$12</f>
        <v>1</v>
      </c>
      <c r="Q12">
        <v>37412000000</v>
      </c>
    </row>
    <row r="13" spans="1:17" x14ac:dyDescent="0.25">
      <c r="A13" s="4"/>
      <c r="K13" s="24"/>
    </row>
    <row r="15" spans="1:17" x14ac:dyDescent="0.25">
      <c r="A15" s="5" t="s">
        <v>113</v>
      </c>
    </row>
    <row r="16" spans="1:17" x14ac:dyDescent="0.25">
      <c r="A16" s="3">
        <v>27347600000</v>
      </c>
    </row>
    <row r="17" spans="1:1" x14ac:dyDescent="0.25">
      <c r="A17" s="8">
        <f>I10/A16</f>
        <v>0</v>
      </c>
    </row>
    <row r="19" spans="1:1" x14ac:dyDescent="0.25">
      <c r="A19" s="5" t="s">
        <v>114</v>
      </c>
    </row>
    <row r="20" spans="1:1" x14ac:dyDescent="0.25">
      <c r="A20" s="3">
        <v>37412000000</v>
      </c>
    </row>
    <row r="21" spans="1:1" x14ac:dyDescent="0.25">
      <c r="A21" s="8">
        <f>I10/A20</f>
        <v>0</v>
      </c>
    </row>
  </sheetData>
  <hyperlinks>
    <hyperlink ref="A15" r:id="rId1"/>
    <hyperlink ref="A19" r:id="rId2"/>
  </hyperlink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topLeftCell="C1" workbookViewId="0">
      <pane ySplit="1" topLeftCell="A2" activePane="bottomLeft" state="frozen"/>
      <selection pane="bottomLeft" activeCell="D122" sqref="D122"/>
    </sheetView>
  </sheetViews>
  <sheetFormatPr defaultColWidth="8.85546875" defaultRowHeight="15" x14ac:dyDescent="0.25"/>
  <cols>
    <col min="1" max="1" width="11.7109375" bestFit="1" customWidth="1"/>
    <col min="2" max="2" width="18" customWidth="1"/>
    <col min="3" max="3" width="9.140625" customWidth="1"/>
    <col min="4" max="4" width="25.28515625" bestFit="1" customWidth="1"/>
    <col min="5" max="5" width="10" customWidth="1"/>
    <col min="6" max="6" width="9.140625" style="17" customWidth="1"/>
    <col min="8" max="8" width="32.140625" bestFit="1" customWidth="1"/>
    <col min="9" max="9" width="16.42578125" style="3" bestFit="1" customWidth="1"/>
    <col min="10" max="11" width="17.42578125" style="3" bestFit="1" customWidth="1"/>
    <col min="12" max="12" width="16.42578125" style="3" bestFit="1" customWidth="1"/>
  </cols>
  <sheetData>
    <row r="1" spans="1:12" s="2" customFormat="1" x14ac:dyDescent="0.25">
      <c r="A1" s="2" t="s">
        <v>2</v>
      </c>
      <c r="B1" s="2" t="s">
        <v>3</v>
      </c>
      <c r="C1" s="2" t="s">
        <v>4</v>
      </c>
      <c r="D1" s="2" t="s">
        <v>5</v>
      </c>
      <c r="E1" s="2" t="s">
        <v>6</v>
      </c>
      <c r="F1" s="16" t="s">
        <v>7</v>
      </c>
      <c r="G1" s="2" t="s">
        <v>8</v>
      </c>
      <c r="H1" s="2" t="s">
        <v>9</v>
      </c>
      <c r="I1" s="4" t="s">
        <v>10</v>
      </c>
      <c r="J1" s="4" t="s">
        <v>11</v>
      </c>
      <c r="K1" s="5" t="s">
        <v>94</v>
      </c>
      <c r="L1" s="4"/>
    </row>
    <row r="2" spans="1:12" x14ac:dyDescent="0.25">
      <c r="A2" t="s">
        <v>12</v>
      </c>
      <c r="B2" s="1">
        <v>41536</v>
      </c>
      <c r="C2" t="s">
        <v>109</v>
      </c>
      <c r="D2" t="s">
        <v>17</v>
      </c>
      <c r="E2" t="s">
        <v>101</v>
      </c>
      <c r="F2" s="17" t="s">
        <v>104</v>
      </c>
      <c r="G2">
        <v>3</v>
      </c>
      <c r="H2" t="s">
        <v>1</v>
      </c>
      <c r="J2" s="3">
        <v>284114170</v>
      </c>
    </row>
    <row r="3" spans="1:12" x14ac:dyDescent="0.25">
      <c r="A3" t="s">
        <v>12</v>
      </c>
      <c r="B3" s="1">
        <v>41291</v>
      </c>
      <c r="C3" t="s">
        <v>107</v>
      </c>
      <c r="D3" t="s">
        <v>16</v>
      </c>
      <c r="E3" t="s">
        <v>108</v>
      </c>
      <c r="F3" s="17" t="s">
        <v>102</v>
      </c>
      <c r="G3">
        <v>3</v>
      </c>
      <c r="H3" t="s">
        <v>28</v>
      </c>
      <c r="I3" s="3">
        <v>13220000</v>
      </c>
    </row>
    <row r="4" spans="1:12" x14ac:dyDescent="0.25">
      <c r="A4" t="s">
        <v>12</v>
      </c>
      <c r="B4" s="1">
        <v>41404</v>
      </c>
      <c r="C4" t="s">
        <v>100</v>
      </c>
      <c r="D4" t="s">
        <v>106</v>
      </c>
      <c r="E4" t="s">
        <v>101</v>
      </c>
      <c r="F4" s="17" t="s">
        <v>103</v>
      </c>
      <c r="G4">
        <v>1</v>
      </c>
      <c r="H4" t="s">
        <v>105</v>
      </c>
      <c r="I4" s="3">
        <v>8</v>
      </c>
    </row>
    <row r="5" spans="1:12" x14ac:dyDescent="0.25">
      <c r="A5" t="s">
        <v>14</v>
      </c>
      <c r="B5" s="1">
        <v>41403</v>
      </c>
      <c r="C5" t="s">
        <v>110</v>
      </c>
      <c r="D5" t="s">
        <v>17</v>
      </c>
      <c r="E5" t="s">
        <v>101</v>
      </c>
      <c r="F5" s="17" t="s">
        <v>111</v>
      </c>
      <c r="G5">
        <v>3</v>
      </c>
      <c r="H5" t="s">
        <v>1</v>
      </c>
      <c r="J5" s="3">
        <v>32787000</v>
      </c>
    </row>
    <row r="6" spans="1:12" x14ac:dyDescent="0.25">
      <c r="A6" t="s">
        <v>14</v>
      </c>
      <c r="B6" s="1">
        <v>41597</v>
      </c>
      <c r="C6" t="s">
        <v>112</v>
      </c>
      <c r="G6">
        <v>2</v>
      </c>
      <c r="H6" t="s">
        <v>48</v>
      </c>
      <c r="J6" s="3">
        <v>43928000</v>
      </c>
    </row>
    <row r="7" spans="1:12" x14ac:dyDescent="0.25">
      <c r="A7" t="s">
        <v>14</v>
      </c>
      <c r="G7">
        <v>2</v>
      </c>
      <c r="J7" s="3">
        <v>20603393</v>
      </c>
    </row>
    <row r="8" spans="1:12" x14ac:dyDescent="0.25">
      <c r="A8" t="s">
        <v>14</v>
      </c>
      <c r="G8">
        <v>2</v>
      </c>
      <c r="J8" s="3">
        <v>45526516</v>
      </c>
    </row>
    <row r="9" spans="1:12" x14ac:dyDescent="0.25">
      <c r="A9" t="s">
        <v>14</v>
      </c>
      <c r="G9">
        <v>2</v>
      </c>
      <c r="J9" s="3">
        <v>32341094</v>
      </c>
    </row>
    <row r="10" spans="1:12" x14ac:dyDescent="0.25">
      <c r="A10" t="s">
        <v>15</v>
      </c>
      <c r="D10" t="s">
        <v>17</v>
      </c>
      <c r="G10">
        <v>3</v>
      </c>
      <c r="H10" t="s">
        <v>1</v>
      </c>
      <c r="J10" s="3">
        <v>190488570</v>
      </c>
    </row>
    <row r="11" spans="1:12" x14ac:dyDescent="0.25">
      <c r="A11" t="s">
        <v>18</v>
      </c>
      <c r="D11" t="s">
        <v>17</v>
      </c>
      <c r="G11">
        <v>3</v>
      </c>
      <c r="H11" t="s">
        <v>1</v>
      </c>
      <c r="J11" s="3">
        <v>311241112</v>
      </c>
    </row>
    <row r="12" spans="1:12" x14ac:dyDescent="0.25">
      <c r="A12" t="s">
        <v>19</v>
      </c>
      <c r="D12" t="s">
        <v>17</v>
      </c>
      <c r="G12">
        <v>3</v>
      </c>
      <c r="H12" t="s">
        <v>1</v>
      </c>
      <c r="J12" s="3">
        <v>558350949</v>
      </c>
    </row>
    <row r="13" spans="1:12" x14ac:dyDescent="0.25">
      <c r="A13" t="s">
        <v>19</v>
      </c>
      <c r="G13">
        <v>1</v>
      </c>
      <c r="J13" s="3">
        <v>18179979</v>
      </c>
    </row>
    <row r="14" spans="1:12" x14ac:dyDescent="0.25">
      <c r="A14" t="s">
        <v>19</v>
      </c>
      <c r="G14">
        <v>1</v>
      </c>
      <c r="J14" s="3">
        <v>37400569</v>
      </c>
    </row>
    <row r="15" spans="1:12" x14ac:dyDescent="0.25">
      <c r="A15" t="s">
        <v>20</v>
      </c>
      <c r="G15">
        <v>1</v>
      </c>
      <c r="I15" s="3">
        <v>58811127</v>
      </c>
    </row>
    <row r="16" spans="1:12" x14ac:dyDescent="0.25">
      <c r="A16" t="s">
        <v>21</v>
      </c>
      <c r="D16" t="s">
        <v>17</v>
      </c>
      <c r="G16">
        <v>1</v>
      </c>
      <c r="J16" s="3">
        <v>124604901</v>
      </c>
    </row>
    <row r="17" spans="1:10" x14ac:dyDescent="0.25">
      <c r="A17" t="s">
        <v>22</v>
      </c>
      <c r="G17">
        <v>1</v>
      </c>
      <c r="I17" s="3">
        <v>1030181000</v>
      </c>
    </row>
    <row r="18" spans="1:10" x14ac:dyDescent="0.25">
      <c r="A18" t="s">
        <v>23</v>
      </c>
      <c r="D18" t="s">
        <v>24</v>
      </c>
      <c r="G18">
        <v>3</v>
      </c>
      <c r="H18" t="s">
        <v>25</v>
      </c>
      <c r="I18" s="3">
        <v>155377026</v>
      </c>
    </row>
    <row r="19" spans="1:10" x14ac:dyDescent="0.25">
      <c r="A19" t="s">
        <v>26</v>
      </c>
      <c r="G19">
        <v>2</v>
      </c>
      <c r="I19" s="3">
        <v>28265412</v>
      </c>
    </row>
    <row r="20" spans="1:10" x14ac:dyDescent="0.25">
      <c r="A20" t="s">
        <v>27</v>
      </c>
      <c r="D20" t="s">
        <v>32</v>
      </c>
      <c r="G20">
        <v>3</v>
      </c>
      <c r="H20" t="s">
        <v>28</v>
      </c>
      <c r="I20" s="3">
        <v>179609546</v>
      </c>
    </row>
    <row r="21" spans="1:10" x14ac:dyDescent="0.25">
      <c r="A21" t="s">
        <v>27</v>
      </c>
      <c r="G21">
        <v>2</v>
      </c>
      <c r="I21" s="3">
        <v>343292904</v>
      </c>
    </row>
    <row r="22" spans="1:10" x14ac:dyDescent="0.25">
      <c r="A22" t="s">
        <v>27</v>
      </c>
      <c r="G22">
        <v>1</v>
      </c>
      <c r="I22" s="3">
        <v>291060659</v>
      </c>
    </row>
    <row r="23" spans="1:10" x14ac:dyDescent="0.25">
      <c r="A23" t="s">
        <v>29</v>
      </c>
      <c r="D23" t="s">
        <v>33</v>
      </c>
      <c r="G23">
        <v>3</v>
      </c>
      <c r="H23" t="s">
        <v>30</v>
      </c>
      <c r="I23" s="3">
        <v>1000000000</v>
      </c>
      <c r="J23" s="3">
        <v>1000000000</v>
      </c>
    </row>
    <row r="24" spans="1:10" x14ac:dyDescent="0.25">
      <c r="A24" t="s">
        <v>29</v>
      </c>
      <c r="D24" t="s">
        <v>35</v>
      </c>
      <c r="G24">
        <v>3</v>
      </c>
      <c r="H24" t="s">
        <v>36</v>
      </c>
      <c r="I24" s="3">
        <v>90010501</v>
      </c>
    </row>
    <row r="25" spans="1:10" x14ac:dyDescent="0.25">
      <c r="A25" t="s">
        <v>29</v>
      </c>
      <c r="D25" t="s">
        <v>34</v>
      </c>
      <c r="G25">
        <v>3</v>
      </c>
      <c r="H25" t="s">
        <v>31</v>
      </c>
      <c r="I25" s="3">
        <v>8968850</v>
      </c>
    </row>
    <row r="26" spans="1:10" x14ac:dyDescent="0.25">
      <c r="A26" t="s">
        <v>29</v>
      </c>
      <c r="G26">
        <v>1</v>
      </c>
      <c r="I26" s="3">
        <v>1514316</v>
      </c>
    </row>
    <row r="27" spans="1:10" x14ac:dyDescent="0.25">
      <c r="A27" t="s">
        <v>29</v>
      </c>
      <c r="G27">
        <v>1</v>
      </c>
      <c r="I27" s="3">
        <v>514543</v>
      </c>
    </row>
    <row r="28" spans="1:10" x14ac:dyDescent="0.25">
      <c r="A28" t="s">
        <v>37</v>
      </c>
      <c r="D28" t="s">
        <v>17</v>
      </c>
      <c r="G28">
        <v>3</v>
      </c>
      <c r="H28" t="s">
        <v>1</v>
      </c>
      <c r="J28" s="3">
        <v>1125575956</v>
      </c>
    </row>
    <row r="29" spans="1:10" x14ac:dyDescent="0.25">
      <c r="A29" t="s">
        <v>37</v>
      </c>
      <c r="G29">
        <v>1</v>
      </c>
      <c r="I29" s="3">
        <v>94285480</v>
      </c>
    </row>
    <row r="30" spans="1:10" x14ac:dyDescent="0.25">
      <c r="A30" t="s">
        <v>38</v>
      </c>
      <c r="G30">
        <v>2</v>
      </c>
      <c r="J30" s="3">
        <v>187394000</v>
      </c>
    </row>
    <row r="31" spans="1:10" x14ac:dyDescent="0.25">
      <c r="A31" t="s">
        <v>38</v>
      </c>
      <c r="G31">
        <v>2</v>
      </c>
      <c r="J31" s="3">
        <v>147899381</v>
      </c>
    </row>
    <row r="32" spans="1:10" x14ac:dyDescent="0.25">
      <c r="A32" t="s">
        <v>39</v>
      </c>
      <c r="D32" t="s">
        <v>41</v>
      </c>
      <c r="G32">
        <v>3</v>
      </c>
      <c r="H32" t="s">
        <v>40</v>
      </c>
      <c r="I32" s="3">
        <v>105436551</v>
      </c>
    </row>
    <row r="33" spans="1:10" x14ac:dyDescent="0.25">
      <c r="A33" t="s">
        <v>39</v>
      </c>
      <c r="G33">
        <v>2</v>
      </c>
      <c r="J33" s="3">
        <v>44842520</v>
      </c>
    </row>
    <row r="34" spans="1:10" x14ac:dyDescent="0.25">
      <c r="A34" t="s">
        <v>39</v>
      </c>
      <c r="G34">
        <v>1</v>
      </c>
      <c r="J34" s="3">
        <v>95109900</v>
      </c>
    </row>
    <row r="35" spans="1:10" x14ac:dyDescent="0.25">
      <c r="A35" t="s">
        <v>39</v>
      </c>
      <c r="G35">
        <v>1</v>
      </c>
      <c r="J35" s="3">
        <v>95109900</v>
      </c>
    </row>
    <row r="36" spans="1:10" x14ac:dyDescent="0.25">
      <c r="A36" t="s">
        <v>42</v>
      </c>
      <c r="D36" t="s">
        <v>17</v>
      </c>
      <c r="G36">
        <v>3</v>
      </c>
      <c r="H36" t="s">
        <v>1</v>
      </c>
      <c r="J36" s="3">
        <v>226778638</v>
      </c>
    </row>
    <row r="37" spans="1:10" x14ac:dyDescent="0.25">
      <c r="A37" t="s">
        <v>44</v>
      </c>
      <c r="D37" t="s">
        <v>17</v>
      </c>
      <c r="G37">
        <v>3</v>
      </c>
      <c r="H37" t="s">
        <v>1</v>
      </c>
      <c r="J37" s="3">
        <v>323382500</v>
      </c>
    </row>
    <row r="38" spans="1:10" x14ac:dyDescent="0.25">
      <c r="A38" t="s">
        <v>45</v>
      </c>
      <c r="G38">
        <v>2</v>
      </c>
      <c r="H38" t="s">
        <v>1</v>
      </c>
      <c r="J38" s="3">
        <v>308226</v>
      </c>
    </row>
    <row r="39" spans="1:10" x14ac:dyDescent="0.25">
      <c r="A39" t="s">
        <v>45</v>
      </c>
      <c r="G39">
        <v>1</v>
      </c>
      <c r="H39" t="s">
        <v>1</v>
      </c>
      <c r="J39" s="3">
        <v>306170000</v>
      </c>
    </row>
    <row r="40" spans="1:10" x14ac:dyDescent="0.25">
      <c r="A40" t="s">
        <v>45</v>
      </c>
      <c r="G40">
        <v>1</v>
      </c>
      <c r="H40" t="s">
        <v>1</v>
      </c>
      <c r="J40" s="3">
        <v>156908473</v>
      </c>
    </row>
    <row r="41" spans="1:10" x14ac:dyDescent="0.25">
      <c r="A41" t="s">
        <v>46</v>
      </c>
      <c r="D41" t="s">
        <v>50</v>
      </c>
      <c r="G41">
        <v>3</v>
      </c>
      <c r="H41" t="s">
        <v>49</v>
      </c>
      <c r="J41" s="3">
        <v>200000000</v>
      </c>
    </row>
    <row r="42" spans="1:10" x14ac:dyDescent="0.25">
      <c r="A42" t="s">
        <v>46</v>
      </c>
      <c r="D42" t="s">
        <v>50</v>
      </c>
      <c r="G42">
        <v>3</v>
      </c>
      <c r="H42" t="s">
        <v>49</v>
      </c>
      <c r="J42" s="3">
        <v>1300000000</v>
      </c>
    </row>
    <row r="43" spans="1:10" x14ac:dyDescent="0.25">
      <c r="A43" t="s">
        <v>46</v>
      </c>
      <c r="D43" t="s">
        <v>51</v>
      </c>
      <c r="G43">
        <v>3</v>
      </c>
      <c r="H43" t="s">
        <v>52</v>
      </c>
      <c r="J43" s="3">
        <v>5500000</v>
      </c>
    </row>
    <row r="44" spans="1:10" x14ac:dyDescent="0.25">
      <c r="A44" t="s">
        <v>46</v>
      </c>
      <c r="D44" t="s">
        <v>17</v>
      </c>
      <c r="G44">
        <v>3</v>
      </c>
      <c r="H44" t="s">
        <v>1</v>
      </c>
      <c r="J44" s="3">
        <v>117395421</v>
      </c>
    </row>
    <row r="45" spans="1:10" x14ac:dyDescent="0.25">
      <c r="A45" t="s">
        <v>46</v>
      </c>
      <c r="D45" t="s">
        <v>47</v>
      </c>
      <c r="G45">
        <v>3</v>
      </c>
      <c r="H45" t="s">
        <v>48</v>
      </c>
      <c r="J45" s="3">
        <v>56577162</v>
      </c>
    </row>
    <row r="46" spans="1:10" x14ac:dyDescent="0.25">
      <c r="A46" t="s">
        <v>46</v>
      </c>
      <c r="G46">
        <v>1</v>
      </c>
      <c r="J46" s="3">
        <v>775210</v>
      </c>
    </row>
    <row r="47" spans="1:10" x14ac:dyDescent="0.25">
      <c r="A47" t="s">
        <v>46</v>
      </c>
      <c r="G47">
        <v>1</v>
      </c>
      <c r="J47" s="3">
        <v>89215801</v>
      </c>
    </row>
    <row r="48" spans="1:10" x14ac:dyDescent="0.25">
      <c r="A48" t="s">
        <v>85</v>
      </c>
      <c r="D48" t="s">
        <v>17</v>
      </c>
      <c r="G48">
        <v>3</v>
      </c>
      <c r="H48" t="s">
        <v>1</v>
      </c>
      <c r="J48" s="3">
        <v>287042000</v>
      </c>
    </row>
    <row r="49" spans="1:10" x14ac:dyDescent="0.25">
      <c r="A49" t="s">
        <v>85</v>
      </c>
      <c r="D49" t="s">
        <v>17</v>
      </c>
      <c r="G49">
        <v>3</v>
      </c>
      <c r="H49" t="s">
        <v>1</v>
      </c>
      <c r="J49" s="3">
        <v>375471</v>
      </c>
    </row>
    <row r="50" spans="1:10" x14ac:dyDescent="0.25">
      <c r="A50" t="s">
        <v>85</v>
      </c>
      <c r="D50" t="s">
        <v>17</v>
      </c>
      <c r="G50">
        <v>3</v>
      </c>
      <c r="H50" t="s">
        <v>1</v>
      </c>
      <c r="J50" s="3">
        <v>76530000</v>
      </c>
    </row>
    <row r="51" spans="1:10" x14ac:dyDescent="0.25">
      <c r="A51" t="s">
        <v>53</v>
      </c>
      <c r="G51">
        <v>1</v>
      </c>
      <c r="I51" s="3">
        <v>494565125</v>
      </c>
    </row>
    <row r="52" spans="1:10" x14ac:dyDescent="0.25">
      <c r="A52" t="s">
        <v>54</v>
      </c>
      <c r="G52">
        <v>1</v>
      </c>
      <c r="J52" s="3">
        <v>93267887</v>
      </c>
    </row>
    <row r="53" spans="1:10" x14ac:dyDescent="0.25">
      <c r="A53" t="s">
        <v>55</v>
      </c>
      <c r="D53" t="s">
        <v>56</v>
      </c>
      <c r="G53">
        <v>3</v>
      </c>
      <c r="H53" t="s">
        <v>57</v>
      </c>
      <c r="I53" s="3">
        <v>15677943</v>
      </c>
    </row>
    <row r="54" spans="1:10" x14ac:dyDescent="0.25">
      <c r="A54" t="s">
        <v>55</v>
      </c>
      <c r="G54">
        <v>1</v>
      </c>
      <c r="J54" s="3">
        <v>25747399</v>
      </c>
    </row>
    <row r="55" spans="1:10" x14ac:dyDescent="0.25">
      <c r="A55" t="s">
        <v>55</v>
      </c>
      <c r="G55">
        <v>1</v>
      </c>
      <c r="J55" s="3">
        <v>17370430</v>
      </c>
    </row>
    <row r="56" spans="1:10" x14ac:dyDescent="0.25">
      <c r="A56" t="s">
        <v>58</v>
      </c>
      <c r="G56">
        <v>2</v>
      </c>
      <c r="J56" s="3">
        <v>163823220</v>
      </c>
    </row>
    <row r="57" spans="1:10" x14ac:dyDescent="0.25">
      <c r="A57" t="s">
        <v>58</v>
      </c>
      <c r="G57">
        <v>2</v>
      </c>
      <c r="J57" s="3">
        <v>81698175</v>
      </c>
    </row>
    <row r="58" spans="1:10" x14ac:dyDescent="0.25">
      <c r="A58" t="s">
        <v>59</v>
      </c>
      <c r="D58" t="s">
        <v>17</v>
      </c>
      <c r="G58">
        <v>3</v>
      </c>
      <c r="H58" t="s">
        <v>1</v>
      </c>
      <c r="J58" s="3">
        <v>299680197</v>
      </c>
    </row>
    <row r="59" spans="1:10" x14ac:dyDescent="0.25">
      <c r="A59" t="s">
        <v>60</v>
      </c>
      <c r="G59">
        <v>1</v>
      </c>
      <c r="J59" s="3">
        <v>479234469</v>
      </c>
    </row>
    <row r="60" spans="1:10" x14ac:dyDescent="0.25">
      <c r="A60" t="s">
        <v>61</v>
      </c>
      <c r="G60">
        <v>1</v>
      </c>
      <c r="J60" s="3">
        <v>8275433</v>
      </c>
    </row>
    <row r="61" spans="1:10" x14ac:dyDescent="0.25">
      <c r="A61" t="s">
        <v>61</v>
      </c>
      <c r="G61">
        <v>1</v>
      </c>
      <c r="J61" s="3">
        <v>9563113</v>
      </c>
    </row>
    <row r="62" spans="1:10" x14ac:dyDescent="0.25">
      <c r="A62" t="s">
        <v>62</v>
      </c>
      <c r="D62" t="s">
        <v>17</v>
      </c>
      <c r="G62">
        <v>3</v>
      </c>
      <c r="H62" t="s">
        <v>1</v>
      </c>
      <c r="J62" s="3">
        <v>496934008</v>
      </c>
    </row>
    <row r="63" spans="1:10" x14ac:dyDescent="0.25">
      <c r="A63" t="s">
        <v>62</v>
      </c>
      <c r="D63" t="s">
        <v>67</v>
      </c>
      <c r="G63">
        <v>3</v>
      </c>
      <c r="H63" t="s">
        <v>66</v>
      </c>
      <c r="J63" s="3">
        <v>14835120</v>
      </c>
    </row>
    <row r="64" spans="1:10" x14ac:dyDescent="0.25">
      <c r="A64" t="s">
        <v>62</v>
      </c>
      <c r="G64">
        <v>2</v>
      </c>
      <c r="I64" s="3">
        <v>32273301</v>
      </c>
    </row>
    <row r="65" spans="1:10" x14ac:dyDescent="0.25">
      <c r="A65" t="s">
        <v>62</v>
      </c>
      <c r="G65">
        <v>1</v>
      </c>
      <c r="J65" s="3">
        <v>69941726</v>
      </c>
    </row>
    <row r="66" spans="1:10" x14ac:dyDescent="0.25">
      <c r="A66" t="s">
        <v>63</v>
      </c>
      <c r="D66" t="s">
        <v>17</v>
      </c>
      <c r="G66">
        <v>3</v>
      </c>
      <c r="H66" t="s">
        <v>1</v>
      </c>
      <c r="J66" s="3">
        <v>99450000</v>
      </c>
    </row>
    <row r="67" spans="1:10" x14ac:dyDescent="0.25">
      <c r="A67" t="s">
        <v>63</v>
      </c>
      <c r="G67">
        <v>1</v>
      </c>
      <c r="J67" s="3">
        <v>462278974</v>
      </c>
    </row>
    <row r="68" spans="1:10" x14ac:dyDescent="0.25">
      <c r="A68" t="s">
        <v>64</v>
      </c>
      <c r="G68">
        <v>2</v>
      </c>
      <c r="J68" s="3">
        <v>48109600</v>
      </c>
    </row>
    <row r="69" spans="1:10" x14ac:dyDescent="0.25">
      <c r="A69" t="s">
        <v>65</v>
      </c>
      <c r="D69" t="s">
        <v>71</v>
      </c>
      <c r="G69">
        <v>3</v>
      </c>
      <c r="H69" t="s">
        <v>70</v>
      </c>
      <c r="I69" s="3">
        <v>22576730</v>
      </c>
    </row>
    <row r="70" spans="1:10" x14ac:dyDescent="0.25">
      <c r="A70" t="s">
        <v>65</v>
      </c>
      <c r="D70" t="s">
        <v>69</v>
      </c>
      <c r="G70">
        <v>3</v>
      </c>
      <c r="H70" t="s">
        <v>68</v>
      </c>
      <c r="J70" s="3">
        <v>108025830</v>
      </c>
    </row>
    <row r="71" spans="1:10" x14ac:dyDescent="0.25">
      <c r="A71" t="s">
        <v>65</v>
      </c>
      <c r="G71">
        <v>1</v>
      </c>
      <c r="J71" s="3">
        <v>36836854</v>
      </c>
    </row>
    <row r="72" spans="1:10" x14ac:dyDescent="0.25">
      <c r="A72" t="s">
        <v>43</v>
      </c>
      <c r="D72" t="s">
        <v>17</v>
      </c>
      <c r="G72">
        <v>3</v>
      </c>
      <c r="H72" t="s">
        <v>1</v>
      </c>
      <c r="J72" s="3">
        <v>470045000</v>
      </c>
    </row>
    <row r="73" spans="1:10" x14ac:dyDescent="0.25">
      <c r="A73" t="s">
        <v>43</v>
      </c>
      <c r="D73" t="s">
        <v>17</v>
      </c>
      <c r="G73">
        <v>3</v>
      </c>
      <c r="H73" t="s">
        <v>1</v>
      </c>
      <c r="J73" s="3">
        <v>155000000</v>
      </c>
    </row>
    <row r="74" spans="1:10" x14ac:dyDescent="0.25">
      <c r="A74" t="s">
        <v>72</v>
      </c>
      <c r="D74" t="s">
        <v>71</v>
      </c>
      <c r="G74">
        <v>3</v>
      </c>
      <c r="H74" t="s">
        <v>70</v>
      </c>
      <c r="I74" s="3">
        <v>10989429</v>
      </c>
    </row>
    <row r="75" spans="1:10" x14ac:dyDescent="0.25">
      <c r="A75" t="s">
        <v>72</v>
      </c>
      <c r="D75" t="s">
        <v>67</v>
      </c>
      <c r="G75">
        <v>3</v>
      </c>
      <c r="H75" t="s">
        <v>73</v>
      </c>
      <c r="I75" s="3">
        <v>79359515</v>
      </c>
    </row>
    <row r="76" spans="1:10" x14ac:dyDescent="0.25">
      <c r="A76" t="s">
        <v>72</v>
      </c>
      <c r="D76" t="s">
        <v>74</v>
      </c>
      <c r="G76">
        <v>3</v>
      </c>
      <c r="H76" t="s">
        <v>0</v>
      </c>
      <c r="J76" s="3">
        <v>87149423</v>
      </c>
    </row>
    <row r="77" spans="1:10" x14ac:dyDescent="0.25">
      <c r="A77" t="s">
        <v>75</v>
      </c>
      <c r="G77">
        <v>2</v>
      </c>
      <c r="J77" s="3">
        <v>2117295</v>
      </c>
    </row>
    <row r="78" spans="1:10" x14ac:dyDescent="0.25">
      <c r="A78" t="s">
        <v>76</v>
      </c>
      <c r="D78" t="s">
        <v>17</v>
      </c>
      <c r="G78">
        <v>3</v>
      </c>
      <c r="H78" t="s">
        <v>1</v>
      </c>
      <c r="J78" s="3">
        <v>169873174</v>
      </c>
    </row>
    <row r="79" spans="1:10" x14ac:dyDescent="0.25">
      <c r="A79" t="s">
        <v>76</v>
      </c>
      <c r="G79">
        <v>2</v>
      </c>
      <c r="I79" s="3">
        <v>640716277</v>
      </c>
    </row>
    <row r="80" spans="1:10" x14ac:dyDescent="0.25">
      <c r="A80" t="s">
        <v>78</v>
      </c>
      <c r="D80" t="s">
        <v>17</v>
      </c>
      <c r="G80">
        <v>3</v>
      </c>
      <c r="H80" t="s">
        <v>1</v>
      </c>
      <c r="J80" s="3">
        <v>436185246</v>
      </c>
    </row>
    <row r="81" spans="1:10" x14ac:dyDescent="0.25">
      <c r="A81" t="s">
        <v>78</v>
      </c>
      <c r="D81" t="s">
        <v>17</v>
      </c>
      <c r="G81">
        <v>3</v>
      </c>
      <c r="H81" t="s">
        <v>1</v>
      </c>
      <c r="J81" s="3">
        <v>157188335</v>
      </c>
    </row>
    <row r="82" spans="1:10" x14ac:dyDescent="0.25">
      <c r="A82" t="s">
        <v>78</v>
      </c>
      <c r="D82" t="s">
        <v>17</v>
      </c>
      <c r="G82">
        <v>3</v>
      </c>
      <c r="H82" t="s">
        <v>1</v>
      </c>
      <c r="J82" s="3">
        <v>307258000</v>
      </c>
    </row>
    <row r="83" spans="1:10" x14ac:dyDescent="0.25">
      <c r="A83" t="s">
        <v>78</v>
      </c>
      <c r="G83">
        <v>2</v>
      </c>
      <c r="I83" s="3">
        <v>239521816</v>
      </c>
    </row>
    <row r="84" spans="1:10" x14ac:dyDescent="0.25">
      <c r="A84" t="s">
        <v>82</v>
      </c>
      <c r="D84" t="s">
        <v>91</v>
      </c>
      <c r="G84">
        <v>3</v>
      </c>
      <c r="H84" t="s">
        <v>92</v>
      </c>
      <c r="I84" s="3">
        <v>1809382461</v>
      </c>
    </row>
    <row r="85" spans="1:10" x14ac:dyDescent="0.25">
      <c r="A85" t="s">
        <v>82</v>
      </c>
      <c r="D85" t="s">
        <v>90</v>
      </c>
      <c r="G85">
        <v>3</v>
      </c>
      <c r="H85" t="s">
        <v>89</v>
      </c>
      <c r="I85" s="3">
        <v>36813598</v>
      </c>
    </row>
    <row r="86" spans="1:10" x14ac:dyDescent="0.25">
      <c r="A86" t="s">
        <v>82</v>
      </c>
      <c r="G86">
        <v>2</v>
      </c>
      <c r="J86" s="3">
        <v>6104836</v>
      </c>
    </row>
    <row r="87" spans="1:10" x14ac:dyDescent="0.25">
      <c r="A87" t="s">
        <v>82</v>
      </c>
      <c r="G87">
        <v>1</v>
      </c>
      <c r="J87" s="3">
        <v>4425373</v>
      </c>
    </row>
    <row r="88" spans="1:10" x14ac:dyDescent="0.25">
      <c r="A88" t="s">
        <v>82</v>
      </c>
      <c r="G88">
        <v>1</v>
      </c>
      <c r="I88" s="3">
        <v>6657868</v>
      </c>
    </row>
    <row r="89" spans="1:10" x14ac:dyDescent="0.25">
      <c r="A89" t="s">
        <v>77</v>
      </c>
      <c r="D89" t="s">
        <v>79</v>
      </c>
      <c r="G89">
        <v>3</v>
      </c>
      <c r="H89" t="s">
        <v>81</v>
      </c>
      <c r="J89" s="3">
        <v>17788433</v>
      </c>
    </row>
    <row r="90" spans="1:10" x14ac:dyDescent="0.25">
      <c r="A90" t="s">
        <v>77</v>
      </c>
      <c r="D90" t="s">
        <v>79</v>
      </c>
      <c r="G90">
        <v>3</v>
      </c>
      <c r="H90" t="s">
        <v>81</v>
      </c>
      <c r="J90" s="3">
        <v>15614547</v>
      </c>
    </row>
    <row r="91" spans="1:10" x14ac:dyDescent="0.25">
      <c r="A91" t="s">
        <v>77</v>
      </c>
      <c r="D91" t="s">
        <v>80</v>
      </c>
      <c r="G91">
        <v>3</v>
      </c>
      <c r="H91" t="s">
        <v>81</v>
      </c>
      <c r="J91" s="3">
        <v>25384088</v>
      </c>
    </row>
    <row r="92" spans="1:10" x14ac:dyDescent="0.25">
      <c r="A92" t="s">
        <v>77</v>
      </c>
      <c r="G92">
        <v>1</v>
      </c>
      <c r="J92" s="3">
        <v>11151436</v>
      </c>
    </row>
    <row r="93" spans="1:10" x14ac:dyDescent="0.25">
      <c r="A93" t="s">
        <v>83</v>
      </c>
      <c r="G93">
        <v>1</v>
      </c>
      <c r="I93" s="3">
        <v>72651214</v>
      </c>
    </row>
    <row r="94" spans="1:10" x14ac:dyDescent="0.25">
      <c r="A94" t="s">
        <v>84</v>
      </c>
      <c r="D94" t="s">
        <v>67</v>
      </c>
      <c r="G94">
        <v>3</v>
      </c>
      <c r="H94" t="s">
        <v>93</v>
      </c>
      <c r="I94" s="3">
        <v>16710255</v>
      </c>
    </row>
    <row r="95" spans="1:10" x14ac:dyDescent="0.25">
      <c r="D95" t="s">
        <v>87</v>
      </c>
      <c r="G95" t="s">
        <v>86</v>
      </c>
      <c r="H95" t="s">
        <v>88</v>
      </c>
      <c r="J95" s="3">
        <v>256870069</v>
      </c>
    </row>
    <row r="96" spans="1:10" x14ac:dyDescent="0.25">
      <c r="I96" s="3">
        <f>SUM(I2:I94)</f>
        <v>6878443455</v>
      </c>
      <c r="J96" s="3">
        <v>12179684439</v>
      </c>
    </row>
  </sheetData>
  <sortState ref="A2:K95">
    <sortCondition ref="A1"/>
  </sortState>
  <hyperlinks>
    <hyperlink ref="K1" r:id="rId1"/>
  </hyperlink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workbookViewId="0">
      <selection activeCell="G16" sqref="G16"/>
    </sheetView>
  </sheetViews>
  <sheetFormatPr defaultRowHeight="15" x14ac:dyDescent="0.25"/>
  <cols>
    <col min="1" max="1" width="36.7109375" customWidth="1"/>
    <col min="2" max="2" width="18" bestFit="1" customWidth="1"/>
    <col min="3" max="3" width="13.42578125" style="70" bestFit="1" customWidth="1"/>
    <col min="4" max="4" width="12.42578125" style="70" bestFit="1" customWidth="1"/>
    <col min="5" max="5" width="13.140625" style="70" customWidth="1"/>
    <col min="7" max="7" width="9.5703125" bestFit="1" customWidth="1"/>
  </cols>
  <sheetData>
    <row r="1" spans="1:5" x14ac:dyDescent="0.25">
      <c r="A1" t="s">
        <v>135</v>
      </c>
    </row>
    <row r="2" spans="1:5" x14ac:dyDescent="0.25">
      <c r="A2" s="2" t="s">
        <v>118</v>
      </c>
    </row>
    <row r="3" spans="1:5" x14ac:dyDescent="0.25">
      <c r="A3" t="s">
        <v>127</v>
      </c>
    </row>
    <row r="5" spans="1:5" x14ac:dyDescent="0.25">
      <c r="A5" s="69" t="s">
        <v>2</v>
      </c>
      <c r="B5" s="69" t="s">
        <v>202</v>
      </c>
      <c r="C5" s="71" t="s">
        <v>201</v>
      </c>
      <c r="D5" s="71" t="s">
        <v>205</v>
      </c>
      <c r="E5" s="71" t="s">
        <v>206</v>
      </c>
    </row>
    <row r="6" spans="1:5" x14ac:dyDescent="0.25">
      <c r="A6" s="73" t="s">
        <v>203</v>
      </c>
      <c r="B6" s="73"/>
      <c r="C6" s="74">
        <v>72681.982000000004</v>
      </c>
      <c r="D6" s="74">
        <v>85330.515724143203</v>
      </c>
      <c r="E6" s="74">
        <v>7100000</v>
      </c>
    </row>
    <row r="7" spans="1:5" x14ac:dyDescent="0.25">
      <c r="A7" s="27" t="s">
        <v>128</v>
      </c>
      <c r="B7" s="27">
        <v>119.6</v>
      </c>
      <c r="C7" s="72">
        <v>46202.218316184801</v>
      </c>
      <c r="D7" s="72">
        <v>12641.169121999999</v>
      </c>
      <c r="E7" s="72">
        <v>1251483.8020000001</v>
      </c>
    </row>
    <row r="8" spans="1:5" x14ac:dyDescent="0.25">
      <c r="A8" s="26" t="s">
        <v>129</v>
      </c>
      <c r="B8">
        <v>73.900000000000006</v>
      </c>
      <c r="C8" s="70">
        <v>32429.211441588093</v>
      </c>
      <c r="D8" s="70">
        <v>7636.1689999999999</v>
      </c>
      <c r="E8" s="70">
        <v>745961.4</v>
      </c>
    </row>
    <row r="9" spans="1:5" x14ac:dyDescent="0.25">
      <c r="A9" s="26" t="s">
        <v>15</v>
      </c>
      <c r="B9">
        <v>1.7</v>
      </c>
      <c r="C9" s="70">
        <v>1468.9741303452308</v>
      </c>
      <c r="D9" s="70">
        <v>547.01971000000003</v>
      </c>
      <c r="E9" s="70">
        <v>34880.49</v>
      </c>
    </row>
    <row r="10" spans="1:5" x14ac:dyDescent="0.25">
      <c r="A10" s="26" t="s">
        <v>119</v>
      </c>
      <c r="B10">
        <v>13</v>
      </c>
      <c r="C10" s="70">
        <v>2416.6388565876468</v>
      </c>
      <c r="D10" s="70">
        <v>779.05020000000002</v>
      </c>
      <c r="E10" s="70">
        <v>63519.08</v>
      </c>
    </row>
    <row r="11" spans="1:5" x14ac:dyDescent="0.25">
      <c r="A11" s="26" t="s">
        <v>22</v>
      </c>
      <c r="B11">
        <v>15.3</v>
      </c>
      <c r="C11" s="70">
        <v>3434.191301366277</v>
      </c>
      <c r="D11" s="70">
        <v>1786.7910999999999</v>
      </c>
      <c r="E11" s="70">
        <v>81913</v>
      </c>
    </row>
    <row r="12" spans="1:5" x14ac:dyDescent="0.25">
      <c r="A12" s="26" t="s">
        <v>120</v>
      </c>
      <c r="B12">
        <v>5.2</v>
      </c>
      <c r="C12" s="70">
        <v>2079.3545867691782</v>
      </c>
      <c r="D12" s="70">
        <v>607.45600000000002</v>
      </c>
      <c r="E12" s="70">
        <v>60514.85</v>
      </c>
    </row>
    <row r="13" spans="1:5" x14ac:dyDescent="0.25">
      <c r="A13" s="26" t="s">
        <v>121</v>
      </c>
      <c r="B13">
        <v>4.4000000000000004</v>
      </c>
      <c r="C13" s="70">
        <v>4525.7536133491567</v>
      </c>
      <c r="D13" s="70">
        <v>915.36810000000003</v>
      </c>
      <c r="E13" s="70">
        <v>127515</v>
      </c>
    </row>
    <row r="14" spans="1:5" x14ac:dyDescent="0.25">
      <c r="A14" s="26" t="s">
        <v>130</v>
      </c>
      <c r="B14">
        <v>2.9</v>
      </c>
      <c r="C14" s="70">
        <v>2259.6989531706058</v>
      </c>
      <c r="D14" s="70">
        <v>784.83630000000005</v>
      </c>
      <c r="E14" s="70">
        <v>63705</v>
      </c>
    </row>
    <row r="15" spans="1:5" x14ac:dyDescent="0.25">
      <c r="A15" s="26" t="s">
        <v>131</v>
      </c>
      <c r="B15">
        <v>31.3</v>
      </c>
      <c r="C15" s="70">
        <v>16244.6</v>
      </c>
      <c r="D15" s="70">
        <v>2210.585</v>
      </c>
      <c r="E15" s="70">
        <v>313914</v>
      </c>
    </row>
    <row r="16" spans="1:5" x14ac:dyDescent="0.25">
      <c r="A16" s="27" t="s">
        <v>132</v>
      </c>
      <c r="B16" s="27">
        <v>40.700000000000003</v>
      </c>
      <c r="C16" s="72">
        <v>5292.9789293535759</v>
      </c>
      <c r="D16" s="72">
        <v>2681.3929400000002</v>
      </c>
      <c r="E16" s="72">
        <v>146896.42700000003</v>
      </c>
    </row>
    <row r="17" spans="1:5" x14ac:dyDescent="0.25">
      <c r="A17" s="26" t="s">
        <v>122</v>
      </c>
      <c r="B17">
        <v>1.4</v>
      </c>
      <c r="C17" s="70">
        <v>371.9482795922637</v>
      </c>
      <c r="D17" s="70">
        <v>222.12761</v>
      </c>
      <c r="E17" s="70">
        <v>8429.99</v>
      </c>
    </row>
    <row r="18" spans="1:5" x14ac:dyDescent="0.25">
      <c r="A18" s="26" t="s">
        <v>123</v>
      </c>
      <c r="B18">
        <v>3.9</v>
      </c>
      <c r="C18" s="70">
        <v>239.18063774908219</v>
      </c>
      <c r="D18" s="70">
        <v>170.26325</v>
      </c>
      <c r="E18" s="70">
        <v>5591.5720000000001</v>
      </c>
    </row>
    <row r="19" spans="1:5" x14ac:dyDescent="0.25">
      <c r="A19" s="26" t="s">
        <v>124</v>
      </c>
      <c r="B19">
        <v>2</v>
      </c>
      <c r="C19" s="70">
        <v>212.01078588312419</v>
      </c>
      <c r="D19" s="70">
        <v>102.72505</v>
      </c>
      <c r="E19" s="70">
        <v>5413.9709999999995</v>
      </c>
    </row>
    <row r="20" spans="1:5" x14ac:dyDescent="0.25">
      <c r="A20" s="26" t="s">
        <v>125</v>
      </c>
      <c r="B20">
        <v>2.2000000000000002</v>
      </c>
      <c r="C20" s="70">
        <v>726.14254429012999</v>
      </c>
      <c r="D20" s="70">
        <v>642.53309999999999</v>
      </c>
      <c r="E20" s="70">
        <v>16754.96</v>
      </c>
    </row>
    <row r="21" spans="1:5" x14ac:dyDescent="0.25">
      <c r="A21" s="26" t="s">
        <v>58</v>
      </c>
      <c r="B21">
        <v>2.2000000000000002</v>
      </c>
      <c r="C21" s="70">
        <v>331.93192770355688</v>
      </c>
      <c r="D21" s="70">
        <v>204.87069</v>
      </c>
      <c r="E21" s="70">
        <v>5019</v>
      </c>
    </row>
    <row r="22" spans="1:5" x14ac:dyDescent="0.25">
      <c r="A22" s="26" t="s">
        <v>43</v>
      </c>
      <c r="B22">
        <v>22.6</v>
      </c>
      <c r="C22" s="70">
        <v>1500.6615450359541</v>
      </c>
      <c r="D22" s="70">
        <v>658.19399999999996</v>
      </c>
      <c r="E22" s="70">
        <v>50004.44</v>
      </c>
    </row>
    <row r="23" spans="1:5" x14ac:dyDescent="0.25">
      <c r="A23" s="26" t="s">
        <v>72</v>
      </c>
      <c r="B23">
        <v>1.4</v>
      </c>
      <c r="C23" s="70">
        <v>1503.0474152398749</v>
      </c>
      <c r="D23" s="70">
        <v>432.73349999999999</v>
      </c>
      <c r="E23" s="70">
        <v>46163.12</v>
      </c>
    </row>
    <row r="24" spans="1:5" x14ac:dyDescent="0.25">
      <c r="A24" s="26" t="s">
        <v>126</v>
      </c>
      <c r="B24">
        <v>5.0999999999999996</v>
      </c>
      <c r="C24" s="70">
        <v>408.05579385958993</v>
      </c>
      <c r="D24" s="70">
        <v>247.94574</v>
      </c>
      <c r="E24" s="70">
        <v>9519.3739999999998</v>
      </c>
    </row>
    <row r="25" spans="1:5" x14ac:dyDescent="0.25">
      <c r="A25" s="27" t="s">
        <v>136</v>
      </c>
      <c r="B25" s="27">
        <v>45.7</v>
      </c>
      <c r="C25" s="72">
        <v>40909.239386831221</v>
      </c>
      <c r="D25" s="72">
        <f>D7-D16</f>
        <v>9959.7761819999996</v>
      </c>
      <c r="E25" s="72">
        <f>E7-E16</f>
        <v>1104587.375</v>
      </c>
    </row>
    <row r="26" spans="1:5" x14ac:dyDescent="0.25">
      <c r="A26" s="27" t="s">
        <v>134</v>
      </c>
      <c r="B26" s="27">
        <v>58.3</v>
      </c>
      <c r="C26" s="72">
        <v>18886.810884795359</v>
      </c>
      <c r="D26" s="72">
        <f>SUM(D27:D29)</f>
        <v>2832.6320000000001</v>
      </c>
      <c r="E26" s="72">
        <f>SUM(E27:E29)</f>
        <v>2806526.3</v>
      </c>
    </row>
    <row r="27" spans="1:5" x14ac:dyDescent="0.25">
      <c r="A27" s="26" t="s">
        <v>14</v>
      </c>
      <c r="B27">
        <v>2.7</v>
      </c>
      <c r="C27" s="70">
        <v>2253</v>
      </c>
      <c r="D27" s="70">
        <v>282.44200000000001</v>
      </c>
      <c r="E27" s="70">
        <v>196526.3</v>
      </c>
    </row>
    <row r="28" spans="1:5" x14ac:dyDescent="0.25">
      <c r="A28" s="26" t="s">
        <v>19</v>
      </c>
      <c r="B28">
        <v>45</v>
      </c>
      <c r="C28" s="70">
        <v>14792.11088479536</v>
      </c>
      <c r="D28" s="70">
        <v>2249.59</v>
      </c>
      <c r="E28" s="70">
        <v>1350000</v>
      </c>
    </row>
    <row r="29" spans="1:5" x14ac:dyDescent="0.25">
      <c r="A29" s="26" t="s">
        <v>29</v>
      </c>
      <c r="B29">
        <v>10.6</v>
      </c>
      <c r="C29" s="70">
        <v>1841.7</v>
      </c>
      <c r="D29" s="70">
        <v>300.60000000000002</v>
      </c>
      <c r="E29" s="70">
        <v>1260000</v>
      </c>
    </row>
    <row r="32" spans="1:5" x14ac:dyDescent="0.25">
      <c r="A32" s="27" t="s">
        <v>128</v>
      </c>
    </row>
    <row r="33" spans="1:1" x14ac:dyDescent="0.25">
      <c r="A33" s="26" t="s">
        <v>15</v>
      </c>
    </row>
    <row r="34" spans="1:1" x14ac:dyDescent="0.25">
      <c r="A34" s="26" t="s">
        <v>130</v>
      </c>
    </row>
    <row r="35" spans="1:1" x14ac:dyDescent="0.25">
      <c r="A35" s="26" t="s">
        <v>121</v>
      </c>
    </row>
    <row r="36" spans="1:1" x14ac:dyDescent="0.25">
      <c r="A36" s="26" t="s">
        <v>120</v>
      </c>
    </row>
    <row r="37" spans="1:1" x14ac:dyDescent="0.25">
      <c r="A37" s="26" t="s">
        <v>119</v>
      </c>
    </row>
    <row r="38" spans="1:1" x14ac:dyDescent="0.25">
      <c r="A38" s="26" t="s">
        <v>22</v>
      </c>
    </row>
    <row r="39" spans="1:1" x14ac:dyDescent="0.25">
      <c r="A39" s="26" t="s">
        <v>131</v>
      </c>
    </row>
    <row r="42" spans="1:1" x14ac:dyDescent="0.25">
      <c r="A42" s="27" t="s">
        <v>13</v>
      </c>
    </row>
    <row r="43" spans="1:1" x14ac:dyDescent="0.25">
      <c r="A43" s="26" t="s">
        <v>136</v>
      </c>
    </row>
    <row r="44" spans="1:1" x14ac:dyDescent="0.25">
      <c r="A44" s="26" t="s">
        <v>19</v>
      </c>
    </row>
    <row r="45" spans="1:1" x14ac:dyDescent="0.25">
      <c r="A45" s="26" t="s">
        <v>137</v>
      </c>
    </row>
    <row r="46" spans="1:1" x14ac:dyDescent="0.25">
      <c r="A46" s="26" t="s">
        <v>131</v>
      </c>
    </row>
    <row r="47" spans="1:1" x14ac:dyDescent="0.25">
      <c r="A47" s="26" t="s">
        <v>29</v>
      </c>
    </row>
    <row r="48" spans="1:1" x14ac:dyDescent="0.25">
      <c r="A48" s="26" t="s">
        <v>14</v>
      </c>
    </row>
    <row r="49" spans="1:1" x14ac:dyDescent="0.25">
      <c r="A49" s="26"/>
    </row>
    <row r="50" spans="1:1" x14ac:dyDescent="0.25">
      <c r="A50" s="26"/>
    </row>
    <row r="51" spans="1:1" x14ac:dyDescent="0.25">
      <c r="A51" s="26"/>
    </row>
    <row r="56" spans="1:1" x14ac:dyDescent="0.25">
      <c r="A56" s="26" t="s">
        <v>43</v>
      </c>
    </row>
    <row r="57" spans="1:1" x14ac:dyDescent="0.25">
      <c r="A57" s="26" t="s">
        <v>126</v>
      </c>
    </row>
    <row r="58" spans="1:1" x14ac:dyDescent="0.25">
      <c r="A58" s="26" t="s">
        <v>139</v>
      </c>
    </row>
    <row r="59" spans="1:1" x14ac:dyDescent="0.25">
      <c r="A59" s="26" t="s">
        <v>123</v>
      </c>
    </row>
    <row r="60" spans="1:1" x14ac:dyDescent="0.25">
      <c r="A60" s="26" t="s">
        <v>125</v>
      </c>
    </row>
    <row r="61" spans="1:1" x14ac:dyDescent="0.25">
      <c r="A61" s="26" t="s">
        <v>58</v>
      </c>
    </row>
    <row r="62" spans="1:1" x14ac:dyDescent="0.25">
      <c r="A62" s="26" t="s">
        <v>124</v>
      </c>
    </row>
    <row r="63" spans="1:1" x14ac:dyDescent="0.25">
      <c r="A63" s="26" t="s">
        <v>122</v>
      </c>
    </row>
    <row r="64" spans="1:1" x14ac:dyDescent="0.25">
      <c r="A64" s="26" t="s">
        <v>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G18" sqref="G18"/>
    </sheetView>
  </sheetViews>
  <sheetFormatPr defaultRowHeight="15" x14ac:dyDescent="0.25"/>
  <cols>
    <col min="1" max="1" width="35.5703125" customWidth="1"/>
    <col min="3" max="3" width="13.42578125" bestFit="1" customWidth="1"/>
    <col min="4" max="4" width="21.140625" bestFit="1" customWidth="1"/>
    <col min="5" max="5" width="22.140625" bestFit="1" customWidth="1"/>
    <col min="6" max="6" width="11.28515625" bestFit="1" customWidth="1"/>
    <col min="7" max="7" width="14.140625" bestFit="1" customWidth="1"/>
    <col min="8" max="8" width="13.7109375" style="102" bestFit="1" customWidth="1"/>
  </cols>
  <sheetData>
    <row r="1" spans="1:8" x14ac:dyDescent="0.25">
      <c r="A1" s="69" t="s">
        <v>2</v>
      </c>
      <c r="B1" s="69" t="s">
        <v>202</v>
      </c>
      <c r="C1" s="71" t="s">
        <v>201</v>
      </c>
      <c r="D1" s="71" t="s">
        <v>205</v>
      </c>
      <c r="E1" s="71" t="s">
        <v>206</v>
      </c>
      <c r="F1" s="100" t="s">
        <v>207</v>
      </c>
      <c r="G1" s="100" t="s">
        <v>208</v>
      </c>
      <c r="H1" s="101" t="s">
        <v>209</v>
      </c>
    </row>
    <row r="2" spans="1:8" x14ac:dyDescent="0.25">
      <c r="A2" s="26" t="s">
        <v>29</v>
      </c>
      <c r="B2">
        <v>10.6</v>
      </c>
      <c r="C2" s="70">
        <v>1841.7</v>
      </c>
      <c r="D2" s="70">
        <v>300.60000000000002</v>
      </c>
      <c r="E2" s="70">
        <v>1260000</v>
      </c>
      <c r="F2" s="8">
        <f>B2/C2</f>
        <v>5.7555519357115701E-3</v>
      </c>
      <c r="G2" s="8">
        <f>B2/D2</f>
        <v>3.5262807717897533E-2</v>
      </c>
      <c r="H2" s="102">
        <f>B2/E2</f>
        <v>8.4126984126984122E-6</v>
      </c>
    </row>
    <row r="3" spans="1:8" x14ac:dyDescent="0.25">
      <c r="A3" s="26" t="s">
        <v>43</v>
      </c>
      <c r="B3">
        <v>22.6</v>
      </c>
      <c r="C3" s="70">
        <v>1500.6615450359541</v>
      </c>
      <c r="D3" s="70">
        <v>658.19399999999996</v>
      </c>
      <c r="E3" s="70">
        <v>50004.44</v>
      </c>
      <c r="F3" s="8">
        <f>B3/C3</f>
        <v>1.506002474359302E-2</v>
      </c>
      <c r="G3" s="8">
        <f>B3/D3</f>
        <v>3.4336381066980254E-2</v>
      </c>
      <c r="H3" s="102">
        <f>B3/E3</f>
        <v>4.5195986596390241E-4</v>
      </c>
    </row>
    <row r="4" spans="1:8" x14ac:dyDescent="0.25">
      <c r="A4" s="26" t="s">
        <v>123</v>
      </c>
      <c r="B4">
        <v>3.9</v>
      </c>
      <c r="C4" s="70">
        <v>239.18063774908219</v>
      </c>
      <c r="D4" s="70">
        <v>170.26325</v>
      </c>
      <c r="E4" s="70">
        <v>5591.5720000000001</v>
      </c>
      <c r="F4" s="8">
        <f>B4/C4</f>
        <v>1.6305667702464204E-2</v>
      </c>
      <c r="G4" s="8">
        <f>B4/D4</f>
        <v>2.2905706310668919E-2</v>
      </c>
      <c r="H4" s="102">
        <f>B4/E4</f>
        <v>6.9747827623430406E-4</v>
      </c>
    </row>
    <row r="5" spans="1:8" x14ac:dyDescent="0.25">
      <c r="A5" s="27" t="s">
        <v>134</v>
      </c>
      <c r="B5" s="27">
        <v>58.3</v>
      </c>
      <c r="C5" s="72">
        <v>18886.810884795359</v>
      </c>
      <c r="D5" s="72">
        <v>2832.6320000000001</v>
      </c>
      <c r="E5" s="72">
        <v>2806526.3</v>
      </c>
      <c r="F5" s="103">
        <f>B5/C5</f>
        <v>3.0868101743388469E-3</v>
      </c>
      <c r="G5" s="103">
        <f>B5/D5</f>
        <v>2.0581565130945351E-2</v>
      </c>
      <c r="H5" s="104">
        <f>B5/E5</f>
        <v>2.0773010393667076E-5</v>
      </c>
    </row>
    <row r="6" spans="1:8" x14ac:dyDescent="0.25">
      <c r="A6" s="26" t="s">
        <v>126</v>
      </c>
      <c r="B6">
        <v>5.0999999999999996</v>
      </c>
      <c r="C6" s="70">
        <v>408.05579385958993</v>
      </c>
      <c r="D6" s="70">
        <v>247.94574</v>
      </c>
      <c r="E6" s="70">
        <v>9519.3739999999998</v>
      </c>
      <c r="F6" s="8">
        <f>B6/C6</f>
        <v>1.2498290863025672E-2</v>
      </c>
      <c r="G6" s="8">
        <f>B6/D6</f>
        <v>2.0569016430772313E-2</v>
      </c>
      <c r="H6" s="102">
        <f>B6/E6</f>
        <v>5.357495146214446E-4</v>
      </c>
    </row>
    <row r="7" spans="1:8" x14ac:dyDescent="0.25">
      <c r="A7" s="26" t="s">
        <v>19</v>
      </c>
      <c r="B7">
        <v>45</v>
      </c>
      <c r="C7" s="70">
        <v>14792.11088479536</v>
      </c>
      <c r="D7" s="70">
        <v>2249.59</v>
      </c>
      <c r="E7" s="70">
        <v>1350000</v>
      </c>
      <c r="F7" s="8">
        <f>B7/C7</f>
        <v>3.0421621599831961E-3</v>
      </c>
      <c r="G7" s="8">
        <f>B7/D7</f>
        <v>2.0003645108664245E-2</v>
      </c>
      <c r="H7" s="102">
        <f>B7/E7</f>
        <v>3.3333333333333335E-5</v>
      </c>
    </row>
    <row r="8" spans="1:8" x14ac:dyDescent="0.25">
      <c r="A8" s="26" t="s">
        <v>124</v>
      </c>
      <c r="B8">
        <v>2</v>
      </c>
      <c r="C8" s="70">
        <v>212.01078588312419</v>
      </c>
      <c r="D8" s="70">
        <v>102.72505</v>
      </c>
      <c r="E8" s="70">
        <v>5413.9709999999995</v>
      </c>
      <c r="F8" s="8">
        <f>B8/C8</f>
        <v>9.4334823186898887E-3</v>
      </c>
      <c r="G8" s="8">
        <f>B8/D8</f>
        <v>1.9469447812388508E-2</v>
      </c>
      <c r="H8" s="102">
        <f>B8/E8</f>
        <v>3.6941461267524342E-4</v>
      </c>
    </row>
    <row r="9" spans="1:8" x14ac:dyDescent="0.25">
      <c r="A9" s="26" t="s">
        <v>119</v>
      </c>
      <c r="B9">
        <v>13</v>
      </c>
      <c r="C9" s="70">
        <v>2416.6388565876468</v>
      </c>
      <c r="D9" s="70">
        <v>779.05020000000002</v>
      </c>
      <c r="E9" s="70">
        <v>63519.08</v>
      </c>
      <c r="F9" s="8">
        <f>B9/C9</f>
        <v>5.3793722485933702E-3</v>
      </c>
      <c r="G9" s="8">
        <f>B9/D9</f>
        <v>1.6686986281500216E-2</v>
      </c>
      <c r="H9" s="102">
        <f>B9/E9</f>
        <v>2.0466291388351342E-4</v>
      </c>
    </row>
    <row r="10" spans="1:8" x14ac:dyDescent="0.25">
      <c r="A10" s="27" t="s">
        <v>132</v>
      </c>
      <c r="B10" s="27">
        <v>40.700000000000003</v>
      </c>
      <c r="C10" s="72">
        <v>5292.9789293535759</v>
      </c>
      <c r="D10" s="72">
        <v>2681.3929400000002</v>
      </c>
      <c r="E10" s="72">
        <v>146896.42700000003</v>
      </c>
      <c r="F10" s="103">
        <f>B10/C10</f>
        <v>7.6894317062718093E-3</v>
      </c>
      <c r="G10" s="103">
        <f>B10/D10</f>
        <v>1.5178677989657122E-2</v>
      </c>
      <c r="H10" s="104">
        <f>B10/E10</f>
        <v>2.7706596294544317E-4</v>
      </c>
    </row>
    <row r="11" spans="1:8" x14ac:dyDescent="0.25">
      <c r="A11" s="105" t="s">
        <v>131</v>
      </c>
      <c r="B11" s="105">
        <v>31.3</v>
      </c>
      <c r="C11" s="106">
        <v>16244.6</v>
      </c>
      <c r="D11" s="106">
        <v>2210.585</v>
      </c>
      <c r="E11" s="106">
        <v>313914</v>
      </c>
      <c r="F11" s="107">
        <f>B11/C11</f>
        <v>1.9267941346662891E-3</v>
      </c>
      <c r="G11" s="107">
        <f>B11/D11</f>
        <v>1.4159147917858847E-2</v>
      </c>
      <c r="H11" s="108">
        <f>B11/E11</f>
        <v>9.9708837452295852E-5</v>
      </c>
    </row>
    <row r="12" spans="1:8" x14ac:dyDescent="0.25">
      <c r="A12" s="26" t="s">
        <v>58</v>
      </c>
      <c r="B12">
        <v>2.2000000000000002</v>
      </c>
      <c r="C12" s="70">
        <v>331.93192770355688</v>
      </c>
      <c r="D12" s="70">
        <v>204.87069</v>
      </c>
      <c r="E12" s="70">
        <v>5019</v>
      </c>
      <c r="F12" s="8">
        <f>B12/C12</f>
        <v>6.6278649818970869E-3</v>
      </c>
      <c r="G12" s="8">
        <f>B12/D12</f>
        <v>1.0738480941319621E-2</v>
      </c>
      <c r="H12" s="102">
        <f>B12/E12</f>
        <v>4.3833432954771873E-4</v>
      </c>
    </row>
    <row r="13" spans="1:8" x14ac:dyDescent="0.25">
      <c r="A13" s="26" t="s">
        <v>129</v>
      </c>
      <c r="B13">
        <v>73.900000000000006</v>
      </c>
      <c r="C13" s="70">
        <v>32429.211441588093</v>
      </c>
      <c r="D13" s="70">
        <v>7636.1689999999999</v>
      </c>
      <c r="E13" s="70">
        <v>745961.4</v>
      </c>
      <c r="F13" s="8">
        <f>B13/C13</f>
        <v>2.278809650771485E-3</v>
      </c>
      <c r="G13" s="8">
        <f>B13/D13</f>
        <v>9.6776276166753265E-3</v>
      </c>
      <c r="H13" s="102">
        <f>B13/E13</f>
        <v>9.906678817429428E-5</v>
      </c>
    </row>
    <row r="14" spans="1:8" x14ac:dyDescent="0.25">
      <c r="A14" s="26" t="s">
        <v>14</v>
      </c>
      <c r="B14">
        <v>2.7</v>
      </c>
      <c r="C14" s="70">
        <v>2253</v>
      </c>
      <c r="D14" s="70">
        <v>282.44200000000001</v>
      </c>
      <c r="E14" s="70">
        <v>196526.3</v>
      </c>
      <c r="F14" s="8">
        <f>B14/C14</f>
        <v>1.1984021304926764E-3</v>
      </c>
      <c r="G14" s="8">
        <f>B14/D14</f>
        <v>9.5594847791759027E-3</v>
      </c>
      <c r="H14" s="102">
        <f>B14/E14</f>
        <v>1.3738619207709097E-5</v>
      </c>
    </row>
    <row r="15" spans="1:8" x14ac:dyDescent="0.25">
      <c r="A15" s="27" t="s">
        <v>128</v>
      </c>
      <c r="B15" s="27">
        <v>119.6</v>
      </c>
      <c r="C15" s="72">
        <v>46202.218316184801</v>
      </c>
      <c r="D15" s="72">
        <v>12641.169121999999</v>
      </c>
      <c r="E15" s="72">
        <v>1251483.8020000001</v>
      </c>
      <c r="F15" s="103">
        <f>B15/C15</f>
        <v>2.5886202948420703E-3</v>
      </c>
      <c r="G15" s="103">
        <f>B15/D15</f>
        <v>9.4611502184441705E-3</v>
      </c>
      <c r="H15" s="104">
        <f>B15/E15</f>
        <v>9.5566558519468535E-5</v>
      </c>
    </row>
    <row r="16" spans="1:8" x14ac:dyDescent="0.25">
      <c r="A16" s="26" t="s">
        <v>22</v>
      </c>
      <c r="B16">
        <v>15.3</v>
      </c>
      <c r="C16" s="70">
        <v>3434.191301366277</v>
      </c>
      <c r="D16" s="70">
        <v>1786.7910999999999</v>
      </c>
      <c r="E16" s="70">
        <v>81913</v>
      </c>
      <c r="F16" s="8">
        <f>B16/C16</f>
        <v>4.4551973542979297E-3</v>
      </c>
      <c r="G16" s="8">
        <f>B16/D16</f>
        <v>8.5628364726016391E-3</v>
      </c>
      <c r="H16" s="102">
        <f>B16/E16</f>
        <v>1.8678353863245151E-4</v>
      </c>
    </row>
    <row r="17" spans="1:8" x14ac:dyDescent="0.25">
      <c r="A17" s="26" t="s">
        <v>120</v>
      </c>
      <c r="B17">
        <v>5.2</v>
      </c>
      <c r="C17" s="70">
        <v>2079.3545867691782</v>
      </c>
      <c r="D17" s="70">
        <v>607.45600000000002</v>
      </c>
      <c r="E17" s="70">
        <v>60514.85</v>
      </c>
      <c r="F17" s="8">
        <f>B17/C17</f>
        <v>2.5007759778381817E-3</v>
      </c>
      <c r="G17" s="8">
        <f>B17/D17</f>
        <v>8.5602907864931778E-3</v>
      </c>
      <c r="H17" s="102">
        <f>B17/E17</f>
        <v>8.5929321480595261E-5</v>
      </c>
    </row>
    <row r="18" spans="1:8" x14ac:dyDescent="0.25">
      <c r="A18" s="26" t="s">
        <v>122</v>
      </c>
      <c r="B18">
        <v>1.4</v>
      </c>
      <c r="C18" s="70">
        <v>371.9482795922637</v>
      </c>
      <c r="D18" s="70">
        <v>222.12761</v>
      </c>
      <c r="E18" s="70">
        <v>8429.99</v>
      </c>
      <c r="F18" s="8">
        <f>B18/C18</f>
        <v>3.7639641767793757E-3</v>
      </c>
      <c r="G18" s="8">
        <f>B18/D18</f>
        <v>6.3026833989705284E-3</v>
      </c>
      <c r="H18" s="102">
        <f>B18/E18</f>
        <v>1.6607374385971987E-4</v>
      </c>
    </row>
    <row r="19" spans="1:8" x14ac:dyDescent="0.25">
      <c r="A19" s="26" t="s">
        <v>121</v>
      </c>
      <c r="B19">
        <v>4.4000000000000004</v>
      </c>
      <c r="C19" s="70">
        <v>4525.7536133491567</v>
      </c>
      <c r="D19" s="70">
        <v>915.36810000000003</v>
      </c>
      <c r="E19" s="70">
        <v>127515</v>
      </c>
      <c r="F19" s="8">
        <f>B19/C19</f>
        <v>9.7221377386116784E-4</v>
      </c>
      <c r="G19" s="8">
        <f>B19/D19</f>
        <v>4.8068094136118579E-3</v>
      </c>
      <c r="H19" s="102">
        <f>B19/E19</f>
        <v>3.4505744422224841E-5</v>
      </c>
    </row>
    <row r="20" spans="1:8" x14ac:dyDescent="0.25">
      <c r="A20" s="27" t="s">
        <v>136</v>
      </c>
      <c r="B20" s="27">
        <v>45.7</v>
      </c>
      <c r="C20" s="72">
        <v>40909.239386831221</v>
      </c>
      <c r="D20" s="72">
        <v>9959.7761819999996</v>
      </c>
      <c r="E20" s="72">
        <v>1104587.375</v>
      </c>
      <c r="F20" s="103">
        <f>B20/C20</f>
        <v>1.1171070566203423E-3</v>
      </c>
      <c r="G20" s="103">
        <f>B20/D20</f>
        <v>4.5884565240122783E-3</v>
      </c>
      <c r="H20" s="104">
        <f>B20/E20</f>
        <v>4.1372915383900708E-5</v>
      </c>
    </row>
    <row r="21" spans="1:8" x14ac:dyDescent="0.25">
      <c r="A21" s="26" t="s">
        <v>130</v>
      </c>
      <c r="B21">
        <v>2.9</v>
      </c>
      <c r="C21" s="70">
        <v>2259.6989531706058</v>
      </c>
      <c r="D21" s="70">
        <v>784.83630000000005</v>
      </c>
      <c r="E21" s="70">
        <v>63705</v>
      </c>
      <c r="F21" s="8">
        <f>B21/C21</f>
        <v>1.2833567922536679E-3</v>
      </c>
      <c r="G21" s="8">
        <f>B21/D21</f>
        <v>3.6950380608032525E-3</v>
      </c>
      <c r="H21" s="102">
        <f>B21/E21</f>
        <v>4.5522329487481355E-5</v>
      </c>
    </row>
    <row r="22" spans="1:8" x14ac:dyDescent="0.25">
      <c r="A22" s="26" t="s">
        <v>125</v>
      </c>
      <c r="B22">
        <v>2.2000000000000002</v>
      </c>
      <c r="C22" s="70">
        <v>726.14254429012999</v>
      </c>
      <c r="D22" s="70">
        <v>642.53309999999999</v>
      </c>
      <c r="E22" s="70">
        <v>16754.96</v>
      </c>
      <c r="F22" s="8">
        <f>B22/C22</f>
        <v>3.0297081713490555E-3</v>
      </c>
      <c r="G22" s="8">
        <f>B22/D22</f>
        <v>3.4239481203380811E-3</v>
      </c>
      <c r="H22" s="102">
        <f>B22/E22</f>
        <v>1.3130440180101895E-4</v>
      </c>
    </row>
    <row r="23" spans="1:8" x14ac:dyDescent="0.25">
      <c r="A23" s="26" t="s">
        <v>72</v>
      </c>
      <c r="B23">
        <v>1.4</v>
      </c>
      <c r="C23" s="70">
        <v>1503.0474152398749</v>
      </c>
      <c r="D23" s="70">
        <v>432.73349999999999</v>
      </c>
      <c r="E23" s="70">
        <v>46163.12</v>
      </c>
      <c r="F23" s="8">
        <f>B23/C23</f>
        <v>9.3144100831747255E-4</v>
      </c>
      <c r="G23" s="8">
        <f>B23/D23</f>
        <v>3.2352475599878444E-3</v>
      </c>
      <c r="H23" s="102">
        <f>B23/E23</f>
        <v>3.0327239579993722E-5</v>
      </c>
    </row>
    <row r="24" spans="1:8" x14ac:dyDescent="0.25">
      <c r="A24" s="26" t="s">
        <v>15</v>
      </c>
      <c r="B24">
        <v>1.7</v>
      </c>
      <c r="C24" s="70">
        <v>1468.9741303452308</v>
      </c>
      <c r="D24" s="70">
        <v>547.01971000000003</v>
      </c>
      <c r="E24" s="70">
        <v>34880.49</v>
      </c>
      <c r="F24" s="8">
        <f>B24/C24</f>
        <v>1.157270209789518E-3</v>
      </c>
      <c r="G24" s="8">
        <f>B24/D24</f>
        <v>3.1077490790962538E-3</v>
      </c>
      <c r="H24" s="102">
        <f>B24/E24</f>
        <v>4.8737847432762558E-5</v>
      </c>
    </row>
    <row r="25" spans="1:8" x14ac:dyDescent="0.25">
      <c r="A25" s="73" t="s">
        <v>203</v>
      </c>
      <c r="B25" s="73"/>
      <c r="C25" s="74">
        <v>72681.982000000004</v>
      </c>
      <c r="D25" s="74">
        <v>85330.515724143203</v>
      </c>
      <c r="E25" s="74">
        <v>7100000</v>
      </c>
      <c r="F25" s="103"/>
      <c r="G25" s="103"/>
      <c r="H25" s="10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workbookViewId="0">
      <selection activeCell="G70" sqref="G70"/>
    </sheetView>
  </sheetViews>
  <sheetFormatPr defaultRowHeight="15" x14ac:dyDescent="0.25"/>
  <cols>
    <col min="1" max="1" width="36.7109375" customWidth="1"/>
  </cols>
  <sheetData>
    <row r="1" spans="1:7" x14ac:dyDescent="0.25">
      <c r="A1" t="s">
        <v>135</v>
      </c>
    </row>
    <row r="2" spans="1:7" x14ac:dyDescent="0.25">
      <c r="A2" s="2" t="s">
        <v>118</v>
      </c>
    </row>
    <row r="3" spans="1:7" x14ac:dyDescent="0.25">
      <c r="A3" t="s">
        <v>127</v>
      </c>
    </row>
    <row r="5" spans="1:7" x14ac:dyDescent="0.25">
      <c r="A5" t="s">
        <v>2</v>
      </c>
      <c r="B5" s="2">
        <v>2007</v>
      </c>
      <c r="C5" s="2">
        <v>2008</v>
      </c>
      <c r="D5" s="2">
        <v>2009</v>
      </c>
      <c r="E5" s="2">
        <v>2010</v>
      </c>
      <c r="F5" s="2">
        <v>2011</v>
      </c>
      <c r="G5" s="2">
        <v>2012</v>
      </c>
    </row>
    <row r="6" spans="1:7" x14ac:dyDescent="0.25">
      <c r="A6" s="27" t="s">
        <v>128</v>
      </c>
      <c r="B6" s="25"/>
      <c r="C6" s="25"/>
      <c r="D6" s="25"/>
      <c r="E6" s="25"/>
      <c r="F6" s="27">
        <v>110.9</v>
      </c>
      <c r="G6" s="27">
        <v>119.6</v>
      </c>
    </row>
    <row r="7" spans="1:7" x14ac:dyDescent="0.25">
      <c r="A7" s="26" t="s">
        <v>129</v>
      </c>
      <c r="B7">
        <v>34.6</v>
      </c>
      <c r="C7">
        <v>43.7</v>
      </c>
      <c r="D7">
        <v>64</v>
      </c>
      <c r="E7">
        <v>70.2</v>
      </c>
      <c r="F7">
        <v>74</v>
      </c>
      <c r="G7">
        <v>73.900000000000006</v>
      </c>
    </row>
    <row r="8" spans="1:7" x14ac:dyDescent="0.25">
      <c r="A8" s="26" t="s">
        <v>15</v>
      </c>
      <c r="B8">
        <v>0.5</v>
      </c>
      <c r="C8">
        <v>1.5</v>
      </c>
      <c r="D8">
        <v>2</v>
      </c>
      <c r="E8">
        <v>2.6</v>
      </c>
      <c r="F8">
        <v>1.9</v>
      </c>
      <c r="G8">
        <v>1.7</v>
      </c>
    </row>
    <row r="9" spans="1:7" x14ac:dyDescent="0.25">
      <c r="A9" s="26" t="s">
        <v>119</v>
      </c>
      <c r="B9">
        <v>10.1</v>
      </c>
      <c r="C9">
        <v>8.6</v>
      </c>
      <c r="D9">
        <v>17.8</v>
      </c>
      <c r="E9">
        <v>17.399999999999999</v>
      </c>
      <c r="F9">
        <v>15.9</v>
      </c>
      <c r="G9">
        <v>13</v>
      </c>
    </row>
    <row r="10" spans="1:7" x14ac:dyDescent="0.25">
      <c r="A10" s="26" t="s">
        <v>22</v>
      </c>
      <c r="B10">
        <v>8.9</v>
      </c>
      <c r="C10">
        <v>10.8</v>
      </c>
      <c r="D10">
        <v>12.9</v>
      </c>
      <c r="E10">
        <v>22.5</v>
      </c>
      <c r="F10">
        <v>16.7</v>
      </c>
      <c r="G10">
        <v>15.3</v>
      </c>
    </row>
    <row r="11" spans="1:7" x14ac:dyDescent="0.25">
      <c r="A11" s="26" t="s">
        <v>120</v>
      </c>
      <c r="B11">
        <v>3.5</v>
      </c>
      <c r="C11">
        <v>7.6</v>
      </c>
      <c r="D11">
        <v>8.1999999999999993</v>
      </c>
      <c r="E11">
        <v>5.8</v>
      </c>
      <c r="F11">
        <v>8</v>
      </c>
      <c r="G11">
        <v>5.2</v>
      </c>
    </row>
    <row r="12" spans="1:7" x14ac:dyDescent="0.25">
      <c r="A12" s="26" t="s">
        <v>121</v>
      </c>
      <c r="B12">
        <v>1.8</v>
      </c>
      <c r="C12">
        <v>1.5</v>
      </c>
      <c r="D12">
        <v>2.7</v>
      </c>
      <c r="E12">
        <v>4.9000000000000004</v>
      </c>
      <c r="F12">
        <v>5.9</v>
      </c>
      <c r="G12">
        <v>4.4000000000000004</v>
      </c>
    </row>
    <row r="13" spans="1:7" x14ac:dyDescent="0.25">
      <c r="A13" s="26" t="s">
        <v>130</v>
      </c>
      <c r="B13">
        <v>1.6</v>
      </c>
      <c r="C13">
        <v>2.7</v>
      </c>
      <c r="D13">
        <v>3.4</v>
      </c>
      <c r="E13">
        <v>4.0999999999999996</v>
      </c>
      <c r="F13">
        <v>4.2</v>
      </c>
      <c r="G13">
        <v>2.9</v>
      </c>
    </row>
    <row r="14" spans="1:7" x14ac:dyDescent="0.25">
      <c r="A14" s="26" t="s">
        <v>131</v>
      </c>
      <c r="B14">
        <v>8.1999999999999993</v>
      </c>
      <c r="C14">
        <v>11</v>
      </c>
      <c r="D14">
        <v>17</v>
      </c>
      <c r="E14">
        <v>13</v>
      </c>
      <c r="F14">
        <v>21.4</v>
      </c>
      <c r="G14">
        <v>31.3</v>
      </c>
    </row>
    <row r="15" spans="1:7" x14ac:dyDescent="0.25">
      <c r="A15" s="27" t="s">
        <v>132</v>
      </c>
      <c r="B15" s="25"/>
      <c r="C15" s="25"/>
      <c r="D15" s="25"/>
      <c r="E15" s="25"/>
      <c r="F15" s="27">
        <v>32.4</v>
      </c>
      <c r="G15" s="27">
        <v>40.700000000000003</v>
      </c>
    </row>
    <row r="16" spans="1:7" x14ac:dyDescent="0.25">
      <c r="A16" s="26" t="s">
        <v>122</v>
      </c>
      <c r="B16" s="25"/>
      <c r="C16" s="25"/>
      <c r="D16" s="25"/>
      <c r="E16" s="25"/>
      <c r="F16">
        <v>0.7</v>
      </c>
      <c r="G16">
        <v>1.4</v>
      </c>
    </row>
    <row r="17" spans="1:7" x14ac:dyDescent="0.25">
      <c r="A17" s="26" t="s">
        <v>123</v>
      </c>
      <c r="B17" s="25"/>
      <c r="C17" s="25"/>
      <c r="D17" s="25"/>
      <c r="E17" s="25"/>
      <c r="F17">
        <v>2.2000000000000002</v>
      </c>
      <c r="G17">
        <v>3.9</v>
      </c>
    </row>
    <row r="18" spans="1:7" x14ac:dyDescent="0.25">
      <c r="A18" s="26" t="s">
        <v>124</v>
      </c>
      <c r="B18" s="25"/>
      <c r="C18" s="25"/>
      <c r="D18" s="25"/>
      <c r="E18" s="25"/>
      <c r="F18">
        <v>3</v>
      </c>
      <c r="G18">
        <v>2</v>
      </c>
    </row>
    <row r="19" spans="1:7" x14ac:dyDescent="0.25">
      <c r="A19" s="26" t="s">
        <v>125</v>
      </c>
      <c r="B19" s="25"/>
      <c r="C19" s="25"/>
      <c r="D19" s="25"/>
      <c r="E19" s="25"/>
      <c r="F19">
        <v>2.9</v>
      </c>
      <c r="G19">
        <v>2.2000000000000002</v>
      </c>
    </row>
    <row r="20" spans="1:7" x14ac:dyDescent="0.25">
      <c r="A20" s="26" t="s">
        <v>58</v>
      </c>
      <c r="B20" s="25"/>
      <c r="C20" s="25"/>
      <c r="D20" s="25"/>
      <c r="E20" s="25"/>
      <c r="F20">
        <v>3</v>
      </c>
      <c r="G20">
        <v>2.2000000000000002</v>
      </c>
    </row>
    <row r="21" spans="1:7" x14ac:dyDescent="0.25">
      <c r="A21" s="26" t="s">
        <v>43</v>
      </c>
      <c r="B21" s="25"/>
      <c r="C21" s="25"/>
      <c r="D21" s="25"/>
      <c r="E21" s="25"/>
      <c r="F21">
        <v>9.8000000000000007</v>
      </c>
      <c r="G21">
        <v>22.6</v>
      </c>
    </row>
    <row r="22" spans="1:7" x14ac:dyDescent="0.25">
      <c r="A22" s="26" t="s">
        <v>72</v>
      </c>
      <c r="B22" s="25"/>
      <c r="C22" s="25"/>
      <c r="D22" s="25"/>
      <c r="E22" s="25"/>
      <c r="F22">
        <v>4.4000000000000004</v>
      </c>
      <c r="G22">
        <v>1.4</v>
      </c>
    </row>
    <row r="23" spans="1:7" x14ac:dyDescent="0.25">
      <c r="A23" s="26" t="s">
        <v>126</v>
      </c>
      <c r="B23" s="25"/>
      <c r="C23" s="25"/>
      <c r="D23" s="25"/>
      <c r="E23" s="25"/>
      <c r="F23">
        <v>6.3</v>
      </c>
      <c r="G23">
        <v>5.0999999999999996</v>
      </c>
    </row>
    <row r="24" spans="1:7" x14ac:dyDescent="0.25">
      <c r="A24" s="27" t="s">
        <v>133</v>
      </c>
      <c r="B24" s="25"/>
      <c r="C24" s="25"/>
      <c r="D24" s="25"/>
      <c r="E24" s="25"/>
      <c r="F24" s="27">
        <v>4.5</v>
      </c>
      <c r="G24" s="27">
        <v>5</v>
      </c>
    </row>
    <row r="25" spans="1:7" x14ac:dyDescent="0.25">
      <c r="A25" s="27" t="s">
        <v>136</v>
      </c>
      <c r="B25" s="25"/>
      <c r="C25" s="25"/>
      <c r="D25" s="25"/>
      <c r="E25" s="25"/>
      <c r="F25" s="27"/>
      <c r="G25" s="27">
        <v>45.7</v>
      </c>
    </row>
    <row r="26" spans="1:7" x14ac:dyDescent="0.25">
      <c r="A26" s="27" t="s">
        <v>134</v>
      </c>
      <c r="B26" s="27">
        <v>42.1</v>
      </c>
      <c r="C26" s="27">
        <v>60.9</v>
      </c>
      <c r="D26" s="27">
        <v>64.5</v>
      </c>
      <c r="E26" s="27">
        <v>56</v>
      </c>
      <c r="F26" s="27">
        <v>52.8</v>
      </c>
      <c r="G26" s="27">
        <v>58.3</v>
      </c>
    </row>
    <row r="27" spans="1:7" x14ac:dyDescent="0.25">
      <c r="A27" s="26" t="s">
        <v>14</v>
      </c>
      <c r="B27">
        <v>0.6</v>
      </c>
      <c r="C27">
        <v>0.2</v>
      </c>
      <c r="D27">
        <v>6.1</v>
      </c>
      <c r="E27">
        <v>3.5</v>
      </c>
      <c r="F27">
        <v>4.8</v>
      </c>
      <c r="G27">
        <v>2.7</v>
      </c>
    </row>
    <row r="28" spans="1:7" x14ac:dyDescent="0.25">
      <c r="A28" s="26" t="s">
        <v>19</v>
      </c>
      <c r="B28">
        <v>33</v>
      </c>
      <c r="C28">
        <v>52</v>
      </c>
      <c r="D28">
        <v>51.1</v>
      </c>
      <c r="E28">
        <v>43</v>
      </c>
      <c r="F28">
        <v>35</v>
      </c>
      <c r="G28">
        <v>45</v>
      </c>
    </row>
    <row r="29" spans="1:7" x14ac:dyDescent="0.25">
      <c r="A29" s="26" t="s">
        <v>29</v>
      </c>
      <c r="B29">
        <v>8.5</v>
      </c>
      <c r="C29">
        <v>8.6999999999999993</v>
      </c>
      <c r="D29">
        <v>7.3</v>
      </c>
      <c r="E29">
        <v>9.5</v>
      </c>
      <c r="F29">
        <v>13</v>
      </c>
      <c r="G29">
        <v>10.6</v>
      </c>
    </row>
    <row r="32" spans="1:7" x14ac:dyDescent="0.25">
      <c r="A32" s="27" t="s">
        <v>128</v>
      </c>
      <c r="B32">
        <v>73.900000000000006</v>
      </c>
    </row>
    <row r="33" spans="1:3" x14ac:dyDescent="0.25">
      <c r="A33" s="26" t="s">
        <v>15</v>
      </c>
      <c r="B33">
        <v>1.7</v>
      </c>
      <c r="C33" s="28">
        <f t="shared" ref="C33:C39" si="0">B33/$B$32</f>
        <v>2.3004059539918808E-2</v>
      </c>
    </row>
    <row r="34" spans="1:3" x14ac:dyDescent="0.25">
      <c r="A34" s="26" t="s">
        <v>130</v>
      </c>
      <c r="B34">
        <v>2.9</v>
      </c>
      <c r="C34" s="28">
        <f t="shared" si="0"/>
        <v>3.924221921515561E-2</v>
      </c>
    </row>
    <row r="35" spans="1:3" x14ac:dyDescent="0.25">
      <c r="A35" s="26" t="s">
        <v>121</v>
      </c>
      <c r="B35">
        <v>4.4000000000000004</v>
      </c>
      <c r="C35" s="28">
        <f t="shared" si="0"/>
        <v>5.9539918809201627E-2</v>
      </c>
    </row>
    <row r="36" spans="1:3" x14ac:dyDescent="0.25">
      <c r="A36" s="26" t="s">
        <v>120</v>
      </c>
      <c r="B36">
        <v>5.2</v>
      </c>
      <c r="C36" s="28">
        <f t="shared" si="0"/>
        <v>7.0365358592692828E-2</v>
      </c>
    </row>
    <row r="37" spans="1:3" x14ac:dyDescent="0.25">
      <c r="A37" s="26" t="s">
        <v>119</v>
      </c>
      <c r="B37">
        <v>13</v>
      </c>
      <c r="C37" s="28">
        <f t="shared" si="0"/>
        <v>0.17591339648173207</v>
      </c>
    </row>
    <row r="38" spans="1:3" x14ac:dyDescent="0.25">
      <c r="A38" s="26" t="s">
        <v>22</v>
      </c>
      <c r="B38">
        <v>15.3</v>
      </c>
      <c r="C38" s="28">
        <f t="shared" si="0"/>
        <v>0.20703653585926929</v>
      </c>
    </row>
    <row r="39" spans="1:3" x14ac:dyDescent="0.25">
      <c r="A39" s="26" t="s">
        <v>131</v>
      </c>
      <c r="B39">
        <v>31.3</v>
      </c>
      <c r="C39" s="28">
        <f t="shared" si="0"/>
        <v>0.42354533152909335</v>
      </c>
    </row>
    <row r="42" spans="1:3" x14ac:dyDescent="0.25">
      <c r="A42" s="27" t="s">
        <v>13</v>
      </c>
      <c r="B42" s="27">
        <v>177.9</v>
      </c>
    </row>
    <row r="43" spans="1:3" x14ac:dyDescent="0.25">
      <c r="A43" s="26" t="s">
        <v>136</v>
      </c>
      <c r="B43" s="15">
        <v>45.7</v>
      </c>
      <c r="C43" s="28">
        <f t="shared" ref="C43:C48" si="1">B43/$B$42</f>
        <v>0.25688589094997188</v>
      </c>
    </row>
    <row r="44" spans="1:3" x14ac:dyDescent="0.25">
      <c r="A44" s="26" t="s">
        <v>19</v>
      </c>
      <c r="B44">
        <v>45</v>
      </c>
      <c r="C44" s="28">
        <f t="shared" si="1"/>
        <v>0.25295109612141653</v>
      </c>
    </row>
    <row r="45" spans="1:3" x14ac:dyDescent="0.25">
      <c r="A45" s="26" t="s">
        <v>137</v>
      </c>
      <c r="B45">
        <v>42.600000000000009</v>
      </c>
      <c r="C45" s="28">
        <f t="shared" si="1"/>
        <v>0.23946037099494102</v>
      </c>
    </row>
    <row r="46" spans="1:3" x14ac:dyDescent="0.25">
      <c r="A46" s="26" t="s">
        <v>131</v>
      </c>
      <c r="B46">
        <v>31.3</v>
      </c>
      <c r="C46" s="28">
        <f t="shared" si="1"/>
        <v>0.1759415401911186</v>
      </c>
    </row>
    <row r="47" spans="1:3" x14ac:dyDescent="0.25">
      <c r="A47" s="26" t="s">
        <v>29</v>
      </c>
      <c r="B47">
        <v>10.6</v>
      </c>
      <c r="C47" s="28">
        <f t="shared" si="1"/>
        <v>5.9584035975267E-2</v>
      </c>
    </row>
    <row r="48" spans="1:3" x14ac:dyDescent="0.25">
      <c r="A48" s="26" t="s">
        <v>14</v>
      </c>
      <c r="B48">
        <v>2.7</v>
      </c>
      <c r="C48" s="28">
        <f t="shared" si="1"/>
        <v>1.5177065767284992E-2</v>
      </c>
    </row>
    <row r="49" spans="1:2" x14ac:dyDescent="0.25">
      <c r="A49" s="26"/>
    </row>
    <row r="50" spans="1:2" x14ac:dyDescent="0.25">
      <c r="A50" s="26"/>
    </row>
    <row r="51" spans="1:2" x14ac:dyDescent="0.25">
      <c r="A51" s="26"/>
    </row>
    <row r="55" spans="1:2" x14ac:dyDescent="0.25">
      <c r="B55">
        <f>SUM(B56:B64)</f>
        <v>45.800000000000004</v>
      </c>
    </row>
    <row r="56" spans="1:2" x14ac:dyDescent="0.25">
      <c r="A56" s="26" t="s">
        <v>43</v>
      </c>
      <c r="B56">
        <v>22.6</v>
      </c>
    </row>
    <row r="57" spans="1:2" x14ac:dyDescent="0.25">
      <c r="A57" s="26" t="s">
        <v>126</v>
      </c>
      <c r="B57">
        <v>5.0999999999999996</v>
      </c>
    </row>
    <row r="58" spans="1:2" x14ac:dyDescent="0.25">
      <c r="A58" s="26" t="s">
        <v>139</v>
      </c>
      <c r="B58">
        <v>5</v>
      </c>
    </row>
    <row r="59" spans="1:2" x14ac:dyDescent="0.25">
      <c r="A59" s="26" t="s">
        <v>123</v>
      </c>
      <c r="B59">
        <v>3.9</v>
      </c>
    </row>
    <row r="60" spans="1:2" x14ac:dyDescent="0.25">
      <c r="A60" s="26" t="s">
        <v>125</v>
      </c>
      <c r="B60">
        <v>2.2000000000000002</v>
      </c>
    </row>
    <row r="61" spans="1:2" x14ac:dyDescent="0.25">
      <c r="A61" s="26" t="s">
        <v>58</v>
      </c>
      <c r="B61">
        <v>2.2000000000000002</v>
      </c>
    </row>
    <row r="62" spans="1:2" x14ac:dyDescent="0.25">
      <c r="A62" s="26" t="s">
        <v>124</v>
      </c>
      <c r="B62">
        <v>2</v>
      </c>
    </row>
    <row r="63" spans="1:2" x14ac:dyDescent="0.25">
      <c r="A63" s="26" t="s">
        <v>122</v>
      </c>
      <c r="B63">
        <v>1.4</v>
      </c>
    </row>
    <row r="64" spans="1:2" x14ac:dyDescent="0.25">
      <c r="A64" s="26" t="s">
        <v>72</v>
      </c>
      <c r="B64">
        <v>1.4</v>
      </c>
    </row>
    <row r="70" spans="2:3" x14ac:dyDescent="0.25">
      <c r="B70" s="26" t="s">
        <v>122</v>
      </c>
      <c r="C70">
        <v>1.4</v>
      </c>
    </row>
    <row r="71" spans="2:3" x14ac:dyDescent="0.25">
      <c r="B71" s="26" t="s">
        <v>123</v>
      </c>
      <c r="C71">
        <v>3.9</v>
      </c>
    </row>
    <row r="72" spans="2:3" x14ac:dyDescent="0.25">
      <c r="B72" s="26" t="s">
        <v>124</v>
      </c>
      <c r="C72">
        <v>2</v>
      </c>
    </row>
    <row r="73" spans="2:3" x14ac:dyDescent="0.25">
      <c r="B73" s="26" t="s">
        <v>125</v>
      </c>
      <c r="C73">
        <v>2.2000000000000002</v>
      </c>
    </row>
    <row r="74" spans="2:3" x14ac:dyDescent="0.25">
      <c r="B74" s="26" t="s">
        <v>58</v>
      </c>
      <c r="C74">
        <v>2.2000000000000002</v>
      </c>
    </row>
    <row r="75" spans="2:3" x14ac:dyDescent="0.25">
      <c r="B75" s="26" t="s">
        <v>43</v>
      </c>
      <c r="C75">
        <v>22.6</v>
      </c>
    </row>
    <row r="76" spans="2:3" x14ac:dyDescent="0.25">
      <c r="B76" s="26" t="s">
        <v>72</v>
      </c>
      <c r="C76">
        <v>1.4</v>
      </c>
    </row>
    <row r="77" spans="2:3" x14ac:dyDescent="0.25">
      <c r="B77" s="26" t="s">
        <v>126</v>
      </c>
      <c r="C77">
        <v>5.0999999999999996</v>
      </c>
    </row>
    <row r="78" spans="2:3" x14ac:dyDescent="0.25">
      <c r="B78" s="26" t="s">
        <v>138</v>
      </c>
      <c r="C78">
        <v>5</v>
      </c>
    </row>
  </sheetData>
  <sortState ref="A56:B64">
    <sortCondition descending="1" ref="B56"/>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4"/>
  <sheetViews>
    <sheetView workbookViewId="0">
      <pane xSplit="2" ySplit="5" topLeftCell="C6" activePane="bottomRight" state="frozen"/>
      <selection pane="topRight" activeCell="C1" sqref="C1"/>
      <selection pane="bottomLeft" activeCell="A6" sqref="A6"/>
      <selection pane="bottomRight" activeCell="I7" sqref="I7"/>
    </sheetView>
  </sheetViews>
  <sheetFormatPr defaultColWidth="11.85546875" defaultRowHeight="15" x14ac:dyDescent="0.25"/>
  <cols>
    <col min="1" max="1" width="7.5703125" customWidth="1"/>
    <col min="2" max="2" width="57.140625" customWidth="1"/>
    <col min="3" max="8" width="21" hidden="1" customWidth="1"/>
    <col min="9" max="9" width="21" customWidth="1"/>
    <col min="10" max="10" width="21" hidden="1" customWidth="1"/>
  </cols>
  <sheetData>
    <row r="1" spans="1:10" x14ac:dyDescent="0.25">
      <c r="A1" s="80" t="s">
        <v>140</v>
      </c>
      <c r="B1" s="80"/>
      <c r="C1" s="80"/>
      <c r="D1" s="80"/>
      <c r="E1" s="80"/>
      <c r="F1" s="80"/>
      <c r="G1" s="80"/>
      <c r="H1" s="80"/>
      <c r="I1" s="80"/>
      <c r="J1" s="80"/>
    </row>
    <row r="2" spans="1:10" ht="15.75" x14ac:dyDescent="0.25">
      <c r="A2" s="29" t="s">
        <v>141</v>
      </c>
      <c r="B2" s="81" t="s">
        <v>142</v>
      </c>
      <c r="C2" s="81"/>
      <c r="D2" s="81"/>
      <c r="E2" s="81"/>
      <c r="F2" s="81"/>
      <c r="G2" s="81"/>
      <c r="H2" s="81"/>
      <c r="I2" s="81"/>
      <c r="J2" s="81"/>
    </row>
    <row r="3" spans="1:10" ht="15.75" x14ac:dyDescent="0.25">
      <c r="A3" s="29" t="s">
        <v>141</v>
      </c>
      <c r="B3" s="82" t="s">
        <v>143</v>
      </c>
      <c r="C3" s="82"/>
      <c r="D3" s="82"/>
      <c r="E3" s="82"/>
      <c r="F3" s="82"/>
      <c r="G3" s="82"/>
      <c r="H3" s="82"/>
      <c r="I3" s="82"/>
      <c r="J3" s="82"/>
    </row>
    <row r="4" spans="1:10" ht="15.75" thickBot="1" x14ac:dyDescent="0.3">
      <c r="A4" t="s">
        <v>141</v>
      </c>
      <c r="B4" s="83" t="s">
        <v>144</v>
      </c>
      <c r="C4" s="83"/>
      <c r="D4" s="83"/>
      <c r="E4" s="83"/>
      <c r="F4" s="83"/>
      <c r="G4" s="83"/>
      <c r="H4" s="83"/>
      <c r="I4" s="83"/>
      <c r="J4" s="83"/>
    </row>
    <row r="5" spans="1:10" ht="16.5" thickTop="1" x14ac:dyDescent="0.25">
      <c r="A5" s="30" t="s">
        <v>141</v>
      </c>
      <c r="B5" s="31" t="s">
        <v>141</v>
      </c>
      <c r="C5" s="32" t="s">
        <v>145</v>
      </c>
      <c r="D5" s="32" t="s">
        <v>146</v>
      </c>
      <c r="E5" s="32" t="s">
        <v>147</v>
      </c>
      <c r="F5" s="32" t="s">
        <v>148</v>
      </c>
      <c r="G5" s="32" t="s">
        <v>149</v>
      </c>
      <c r="H5" s="32" t="s">
        <v>150</v>
      </c>
      <c r="I5" s="32" t="s">
        <v>151</v>
      </c>
      <c r="J5" s="32" t="s">
        <v>152</v>
      </c>
    </row>
    <row r="6" spans="1:10" x14ac:dyDescent="0.25">
      <c r="A6" s="33" t="s">
        <v>141</v>
      </c>
      <c r="B6" s="34" t="s">
        <v>12</v>
      </c>
      <c r="C6" s="35">
        <v>773.05426492923038</v>
      </c>
      <c r="D6" s="35">
        <v>826.24866051947447</v>
      </c>
      <c r="E6" s="35">
        <v>850.97506571945326</v>
      </c>
      <c r="F6" s="35">
        <v>898.71801340826403</v>
      </c>
      <c r="G6" s="35">
        <v>933.96264666897866</v>
      </c>
      <c r="H6" s="35">
        <v>983.46798751480992</v>
      </c>
      <c r="I6" s="36">
        <v>1027.0589439569121</v>
      </c>
      <c r="J6" s="37">
        <v>1069.9638967097969</v>
      </c>
    </row>
    <row r="7" spans="1:10" x14ac:dyDescent="0.25">
      <c r="A7" s="38" t="s">
        <v>141</v>
      </c>
      <c r="B7" s="39" t="s">
        <v>122</v>
      </c>
      <c r="C7" s="40">
        <v>302.75910533557601</v>
      </c>
      <c r="D7" s="40">
        <v>315.61715739697394</v>
      </c>
      <c r="E7" s="40">
        <v>331.66725877077761</v>
      </c>
      <c r="F7" s="40">
        <v>328.44934752641683</v>
      </c>
      <c r="G7" s="40">
        <v>338.91764946556913</v>
      </c>
      <c r="H7" s="40">
        <v>360.52191025253478</v>
      </c>
      <c r="I7" s="40">
        <v>371.9482795922637</v>
      </c>
      <c r="J7" s="40">
        <v>378.01774761254211</v>
      </c>
    </row>
    <row r="8" spans="1:10" x14ac:dyDescent="0.25">
      <c r="A8" s="38" t="s">
        <v>141</v>
      </c>
      <c r="B8" s="39" t="s">
        <v>153</v>
      </c>
      <c r="C8" s="40">
        <v>361.4577417984238</v>
      </c>
      <c r="D8" s="40">
        <v>378.34898707318354</v>
      </c>
      <c r="E8" s="40">
        <v>396.53488850582613</v>
      </c>
      <c r="F8" s="40">
        <v>398.43711468980223</v>
      </c>
      <c r="G8" s="40">
        <v>416.58896358065732</v>
      </c>
      <c r="H8" s="40">
        <v>440.1367000048561</v>
      </c>
      <c r="I8" s="40">
        <v>451.38905556594455</v>
      </c>
      <c r="J8" s="40">
        <v>459.21352904599911</v>
      </c>
    </row>
    <row r="9" spans="1:10" x14ac:dyDescent="0.25">
      <c r="A9" s="38" t="s">
        <v>141</v>
      </c>
      <c r="B9" s="39" t="s">
        <v>15</v>
      </c>
      <c r="C9" s="41">
        <v>1233.1999912140229</v>
      </c>
      <c r="D9" s="41">
        <v>1291.9669854952799</v>
      </c>
      <c r="E9" s="41">
        <v>1333.4310517719491</v>
      </c>
      <c r="F9" s="41">
        <v>1302.9426144845452</v>
      </c>
      <c r="G9" s="41">
        <v>1359.2702438351171</v>
      </c>
      <c r="H9" s="41">
        <v>1419.473986779873</v>
      </c>
      <c r="I9" s="41">
        <v>1468.9741303452308</v>
      </c>
      <c r="J9" s="41">
        <v>1522.582936589914</v>
      </c>
    </row>
    <row r="10" spans="1:10" x14ac:dyDescent="0.25">
      <c r="A10" s="38" t="s">
        <v>141</v>
      </c>
      <c r="B10" s="39" t="s">
        <v>18</v>
      </c>
      <c r="C10" s="40">
        <v>250.98151311286279</v>
      </c>
      <c r="D10" s="40">
        <v>273.93426131980806</v>
      </c>
      <c r="E10" s="40">
        <v>271.08637760528228</v>
      </c>
      <c r="F10" s="40">
        <v>269.5919480108837</v>
      </c>
      <c r="G10" s="40">
        <v>312.74383961448035</v>
      </c>
      <c r="H10" s="40">
        <v>348.84179605568301</v>
      </c>
      <c r="I10" s="40">
        <v>372.27595261602011</v>
      </c>
      <c r="J10" s="40">
        <v>394.32623432924163</v>
      </c>
    </row>
    <row r="11" spans="1:10" x14ac:dyDescent="0.25">
      <c r="A11" s="38" t="s">
        <v>141</v>
      </c>
      <c r="B11" s="39" t="s">
        <v>154</v>
      </c>
      <c r="C11" s="40">
        <v>239.0908590692168</v>
      </c>
      <c r="D11" s="40">
        <v>262.43183729526879</v>
      </c>
      <c r="E11" s="40">
        <v>269.83773119805181</v>
      </c>
      <c r="F11" s="40">
        <v>271.4691977075621</v>
      </c>
      <c r="G11" s="40">
        <v>271.70803652098391</v>
      </c>
      <c r="H11" s="40">
        <v>283.88790910477309</v>
      </c>
      <c r="I11" s="40">
        <v>289.28845369226241</v>
      </c>
      <c r="J11" s="40">
        <v>291.95958058216883</v>
      </c>
    </row>
    <row r="12" spans="1:10" x14ac:dyDescent="0.25">
      <c r="A12" s="38" t="s">
        <v>141</v>
      </c>
      <c r="B12" s="39" t="s">
        <v>123</v>
      </c>
      <c r="C12" s="40">
        <v>196.16883171791551</v>
      </c>
      <c r="D12" s="40">
        <v>205.68947492576649</v>
      </c>
      <c r="E12" s="40">
        <v>218.8086372803987</v>
      </c>
      <c r="F12" s="40">
        <v>213.34113375808531</v>
      </c>
      <c r="G12" s="40">
        <v>226.97985966595041</v>
      </c>
      <c r="H12" s="40">
        <v>233.02225030098981</v>
      </c>
      <c r="I12" s="40">
        <v>239.18063774908219</v>
      </c>
      <c r="J12" s="40">
        <v>243.0736555947008</v>
      </c>
    </row>
    <row r="13" spans="1:10" x14ac:dyDescent="0.25">
      <c r="A13" s="38" t="s">
        <v>141</v>
      </c>
      <c r="B13" s="39" t="s">
        <v>155</v>
      </c>
      <c r="C13" s="40">
        <v>25.768956380474428</v>
      </c>
      <c r="D13" s="40">
        <v>28.933501488775779</v>
      </c>
      <c r="E13" s="40">
        <v>29.582225378797389</v>
      </c>
      <c r="F13" s="40">
        <v>26.738504228479279</v>
      </c>
      <c r="G13" s="40">
        <v>27.43227992122641</v>
      </c>
      <c r="H13" s="40">
        <v>30.943154079040781</v>
      </c>
      <c r="I13" s="40">
        <v>32.500956463404108</v>
      </c>
      <c r="J13" s="40">
        <v>33.533997628872349</v>
      </c>
    </row>
    <row r="14" spans="1:10" x14ac:dyDescent="0.25">
      <c r="A14" s="38" t="s">
        <v>141</v>
      </c>
      <c r="B14" s="39" t="s">
        <v>124</v>
      </c>
      <c r="C14" s="40">
        <v>174.68049636844819</v>
      </c>
      <c r="D14" s="40">
        <v>191.0216331303757</v>
      </c>
      <c r="E14" s="40">
        <v>202.33673174004642</v>
      </c>
      <c r="F14" s="40">
        <v>191.5279310589878</v>
      </c>
      <c r="G14" s="40">
        <v>196.22444058058761</v>
      </c>
      <c r="H14" s="40">
        <v>208.0839065257025</v>
      </c>
      <c r="I14" s="40">
        <v>212.01078588312419</v>
      </c>
      <c r="J14" s="40">
        <v>212.8126001834103</v>
      </c>
    </row>
    <row r="15" spans="1:10" x14ac:dyDescent="0.25">
      <c r="A15" s="38" t="s">
        <v>141</v>
      </c>
      <c r="B15" s="39" t="s">
        <v>119</v>
      </c>
      <c r="C15" s="41">
        <v>1993.970297431363</v>
      </c>
      <c r="D15" s="41">
        <v>2111.1371390304821</v>
      </c>
      <c r="E15" s="41">
        <v>2191.2374466164888</v>
      </c>
      <c r="F15" s="41">
        <v>2198.7411744090869</v>
      </c>
      <c r="G15" s="41">
        <v>2260.487040649693</v>
      </c>
      <c r="H15" s="41">
        <v>2369.5890637466382</v>
      </c>
      <c r="I15" s="41">
        <v>2416.6388565876468</v>
      </c>
      <c r="J15" s="41">
        <v>2449.9913813577159</v>
      </c>
    </row>
    <row r="16" spans="1:10" x14ac:dyDescent="0.25">
      <c r="A16" s="38" t="s">
        <v>141</v>
      </c>
      <c r="B16" s="39" t="s">
        <v>22</v>
      </c>
      <c r="C16" s="41">
        <v>2765.9566075092148</v>
      </c>
      <c r="D16" s="41">
        <v>2921.240701892933</v>
      </c>
      <c r="E16" s="41">
        <v>3047.862853179548</v>
      </c>
      <c r="F16" s="41">
        <v>2945.255745462111</v>
      </c>
      <c r="G16" s="41">
        <v>3132.9132979341498</v>
      </c>
      <c r="H16" s="41">
        <v>3352.0990600539039</v>
      </c>
      <c r="I16" s="41">
        <v>3434.191301366277</v>
      </c>
      <c r="J16" s="41">
        <v>3504.1203526077429</v>
      </c>
    </row>
    <row r="17" spans="1:10" x14ac:dyDescent="0.25">
      <c r="A17" s="38" t="s">
        <v>141</v>
      </c>
      <c r="B17" s="39" t="s">
        <v>156</v>
      </c>
      <c r="C17" s="40">
        <v>298.6891991650279</v>
      </c>
      <c r="D17" s="40">
        <v>310.26994713259279</v>
      </c>
      <c r="E17" s="40">
        <v>332.65954568217217</v>
      </c>
      <c r="F17" s="40">
        <v>332.55799129383706</v>
      </c>
      <c r="G17" s="40">
        <v>316.59650158792198</v>
      </c>
      <c r="H17" s="40">
        <v>300.83372153497555</v>
      </c>
      <c r="I17" s="40">
        <v>288.26498247406107</v>
      </c>
      <c r="J17" s="40">
        <v>281.79727270362258</v>
      </c>
    </row>
    <row r="18" spans="1:10" x14ac:dyDescent="0.25">
      <c r="A18" s="38" t="s">
        <v>141</v>
      </c>
      <c r="B18" s="39" t="s">
        <v>157</v>
      </c>
      <c r="C18" s="40">
        <v>184.45042822870079</v>
      </c>
      <c r="D18" s="40">
        <v>190.12057639920729</v>
      </c>
      <c r="E18" s="40">
        <v>205.07956029729198</v>
      </c>
      <c r="F18" s="40">
        <v>204.87723352684972</v>
      </c>
      <c r="G18" s="40">
        <v>211.34886101675019</v>
      </c>
      <c r="H18" s="40">
        <v>223.49705328605901</v>
      </c>
      <c r="I18" s="40">
        <v>224.5491883151351</v>
      </c>
      <c r="J18" s="40">
        <v>229.0603692633579</v>
      </c>
    </row>
    <row r="19" spans="1:10" x14ac:dyDescent="0.25">
      <c r="A19" s="38" t="s">
        <v>141</v>
      </c>
      <c r="B19" s="39" t="s">
        <v>158</v>
      </c>
      <c r="C19" s="40">
        <v>10.91426491037288</v>
      </c>
      <c r="D19" s="40">
        <v>11.55949395604255</v>
      </c>
      <c r="E19" s="40">
        <v>12.607133939079709</v>
      </c>
      <c r="F19" s="40">
        <v>12.02934538196363</v>
      </c>
      <c r="G19" s="40">
        <v>11.650867457116959</v>
      </c>
      <c r="H19" s="40">
        <v>12.191370322780729</v>
      </c>
      <c r="I19" s="40">
        <v>12.54559734486123</v>
      </c>
      <c r="J19" s="40">
        <v>12.9492565886541</v>
      </c>
    </row>
    <row r="20" spans="1:10" x14ac:dyDescent="0.25">
      <c r="A20" s="38" t="s">
        <v>141</v>
      </c>
      <c r="B20" s="39" t="s">
        <v>38</v>
      </c>
      <c r="C20" s="40">
        <v>180.6148430566337</v>
      </c>
      <c r="D20" s="40">
        <v>197.71074833959941</v>
      </c>
      <c r="E20" s="40">
        <v>189.4309982028069</v>
      </c>
      <c r="F20" s="40">
        <v>182.61184777890409</v>
      </c>
      <c r="G20" s="40">
        <v>187.5483988387376</v>
      </c>
      <c r="H20" s="40">
        <v>196.55458117633819</v>
      </c>
      <c r="I20" s="40">
        <v>201.0614174507829</v>
      </c>
      <c r="J20" s="42">
        <v>203.53533494692212</v>
      </c>
    </row>
    <row r="21" spans="1:10" x14ac:dyDescent="0.25">
      <c r="A21" s="38" t="s">
        <v>141</v>
      </c>
      <c r="B21" s="39" t="s">
        <v>159</v>
      </c>
      <c r="C21" s="40">
        <v>175.68628177129222</v>
      </c>
      <c r="D21" s="40">
        <v>193.11578367618202</v>
      </c>
      <c r="E21" s="40">
        <v>197.73905445022771</v>
      </c>
      <c r="F21" s="40">
        <v>203.62735797815031</v>
      </c>
      <c r="G21" s="40">
        <v>217.9498020838968</v>
      </c>
      <c r="H21" s="40">
        <v>234.2091470368529</v>
      </c>
      <c r="I21" s="40">
        <v>247.95187233147172</v>
      </c>
      <c r="J21" s="42">
        <v>260.27898206925522</v>
      </c>
    </row>
    <row r="22" spans="1:10" x14ac:dyDescent="0.25">
      <c r="A22" s="38" t="s">
        <v>141</v>
      </c>
      <c r="B22" s="39" t="s">
        <v>120</v>
      </c>
      <c r="C22" s="41">
        <v>1793.3500639472641</v>
      </c>
      <c r="D22" s="41">
        <v>1900.803382667292</v>
      </c>
      <c r="E22" s="41">
        <v>1996.7250280222681</v>
      </c>
      <c r="F22" s="41">
        <v>1957.3911177179959</v>
      </c>
      <c r="G22" s="41">
        <v>1989.1404258312459</v>
      </c>
      <c r="H22" s="41">
        <v>2056.0853681618969</v>
      </c>
      <c r="I22" s="41">
        <v>2079.3545867691782</v>
      </c>
      <c r="J22" s="41">
        <v>2070.8649126068649</v>
      </c>
    </row>
    <row r="23" spans="1:10" x14ac:dyDescent="0.25">
      <c r="A23" s="38" t="s">
        <v>141</v>
      </c>
      <c r="B23" s="39" t="s">
        <v>121</v>
      </c>
      <c r="C23" s="41">
        <v>4064.9088429388407</v>
      </c>
      <c r="D23" s="41">
        <v>4264.2619566500271</v>
      </c>
      <c r="E23" s="41">
        <v>4289.4929967957487</v>
      </c>
      <c r="F23" s="41">
        <v>4081.113173647489</v>
      </c>
      <c r="G23" s="41">
        <v>4322.6698919988476</v>
      </c>
      <c r="H23" s="41">
        <v>4386.151899189148</v>
      </c>
      <c r="I23" s="41">
        <v>4525.7536133491567</v>
      </c>
      <c r="J23" s="43">
        <v>4662.111189562529</v>
      </c>
    </row>
    <row r="24" spans="1:10" x14ac:dyDescent="0.25">
      <c r="A24" s="38" t="s">
        <v>141</v>
      </c>
      <c r="B24" s="39" t="s">
        <v>160</v>
      </c>
      <c r="C24" s="41">
        <v>1174.8708710137701</v>
      </c>
      <c r="D24" s="41">
        <v>1267.6295074207671</v>
      </c>
      <c r="E24" s="41">
        <v>1306.387213064927</v>
      </c>
      <c r="F24" s="41">
        <v>1295.3332206297771</v>
      </c>
      <c r="G24" s="41">
        <v>1393.8721637192109</v>
      </c>
      <c r="H24" s="41">
        <v>1445.3324775343422</v>
      </c>
      <c r="I24" s="41">
        <v>1500.6615450359541</v>
      </c>
      <c r="J24" s="43">
        <v>1559.4468479438799</v>
      </c>
    </row>
    <row r="25" spans="1:10" x14ac:dyDescent="0.25">
      <c r="A25" s="38" t="s">
        <v>141</v>
      </c>
      <c r="B25" s="39" t="s">
        <v>45</v>
      </c>
      <c r="C25" s="40">
        <v>37.128097185801977</v>
      </c>
      <c r="D25" s="40">
        <v>40.523531238893035</v>
      </c>
      <c r="E25" s="40">
        <v>41.238443803798873</v>
      </c>
      <c r="F25" s="40">
        <v>39.371263524857724</v>
      </c>
      <c r="G25" s="40">
        <v>42.616569216411904</v>
      </c>
      <c r="H25" s="40">
        <v>46.054170134269135</v>
      </c>
      <c r="I25" s="40">
        <v>47.52515763051926</v>
      </c>
      <c r="J25" s="40">
        <v>49.509168201851821</v>
      </c>
    </row>
    <row r="26" spans="1:10" x14ac:dyDescent="0.25">
      <c r="A26" s="38" t="s">
        <v>141</v>
      </c>
      <c r="B26" s="39" t="s">
        <v>46</v>
      </c>
      <c r="C26" s="41">
        <v>1467.513215561396</v>
      </c>
      <c r="D26" s="41">
        <v>1545.7135808490309</v>
      </c>
      <c r="E26" s="41">
        <v>1640.914608248263</v>
      </c>
      <c r="F26" s="41">
        <v>1621.6524692609651</v>
      </c>
      <c r="G26" s="41">
        <v>1734.0606863096859</v>
      </c>
      <c r="H26" s="41">
        <v>1890.884819737433</v>
      </c>
      <c r="I26" s="41">
        <v>1992.18761558352</v>
      </c>
      <c r="J26" s="43">
        <v>2048.4856818296098</v>
      </c>
    </row>
    <row r="27" spans="1:10" x14ac:dyDescent="0.25">
      <c r="A27" s="38" t="s">
        <v>141</v>
      </c>
      <c r="B27" s="39" t="s">
        <v>125</v>
      </c>
      <c r="C27" s="40">
        <v>622.93936145253758</v>
      </c>
      <c r="D27" s="40">
        <v>666.27380680294368</v>
      </c>
      <c r="E27" s="40">
        <v>705.75948143167534</v>
      </c>
      <c r="F27" s="40">
        <v>683.86607634223787</v>
      </c>
      <c r="G27" s="40">
        <v>690.85100867409608</v>
      </c>
      <c r="H27" s="40">
        <v>720.27445964578305</v>
      </c>
      <c r="I27" s="40">
        <v>726.14254429012999</v>
      </c>
      <c r="J27" s="40">
        <v>729.71466710546406</v>
      </c>
    </row>
    <row r="28" spans="1:10" x14ac:dyDescent="0.25">
      <c r="A28" s="38" t="s">
        <v>141</v>
      </c>
      <c r="B28" s="39" t="s">
        <v>161</v>
      </c>
      <c r="C28" s="40">
        <v>114.4621762092054</v>
      </c>
      <c r="D28" s="40">
        <v>122.0857916219877</v>
      </c>
      <c r="E28" s="40">
        <v>124.50990525776149</v>
      </c>
      <c r="F28" s="40">
        <v>130.49145271562531</v>
      </c>
      <c r="G28" s="40">
        <v>132.50558280956258</v>
      </c>
      <c r="H28" s="40">
        <v>139.69576747048092</v>
      </c>
      <c r="I28" s="40">
        <v>146.14411278841072</v>
      </c>
      <c r="J28" s="42">
        <v>152.16878447825499</v>
      </c>
    </row>
    <row r="29" spans="1:10" x14ac:dyDescent="0.25">
      <c r="A29" s="38" t="s">
        <v>141</v>
      </c>
      <c r="B29" s="39" t="s">
        <v>58</v>
      </c>
      <c r="C29" s="40">
        <v>251.19601743216811</v>
      </c>
      <c r="D29" s="40">
        <v>262.5922015538772</v>
      </c>
      <c r="E29" s="40">
        <v>292.49212690231377</v>
      </c>
      <c r="F29" s="40">
        <v>267.01518468358393</v>
      </c>
      <c r="G29" s="40">
        <v>282.30072242318295</v>
      </c>
      <c r="H29" s="40">
        <v>306.57810222620486</v>
      </c>
      <c r="I29" s="40">
        <v>331.93192770355688</v>
      </c>
      <c r="J29" s="40">
        <v>342.10277982890477</v>
      </c>
    </row>
    <row r="30" spans="1:10" x14ac:dyDescent="0.25">
      <c r="A30" s="38" t="s">
        <v>141</v>
      </c>
      <c r="B30" s="39" t="s">
        <v>60</v>
      </c>
      <c r="C30" s="40">
        <v>575.42051968807971</v>
      </c>
      <c r="D30" s="40">
        <v>637.91467754780695</v>
      </c>
      <c r="E30" s="40">
        <v>687.04611566753704</v>
      </c>
      <c r="F30" s="40">
        <v>723.84576271951664</v>
      </c>
      <c r="G30" s="40">
        <v>778.34521474921314</v>
      </c>
      <c r="H30" s="40">
        <v>838.04834321134626</v>
      </c>
      <c r="I30" s="40">
        <v>877.9254145387174</v>
      </c>
      <c r="J30" s="40">
        <v>904.34362355799567</v>
      </c>
    </row>
    <row r="31" spans="1:10" x14ac:dyDescent="0.25">
      <c r="A31" s="38" t="s">
        <v>141</v>
      </c>
      <c r="B31" s="39" t="s">
        <v>162</v>
      </c>
      <c r="C31" s="40">
        <v>243.3084150620233</v>
      </c>
      <c r="D31" s="40">
        <v>256.38770064048799</v>
      </c>
      <c r="E31" s="40">
        <v>264.91192548113492</v>
      </c>
      <c r="F31" s="40">
        <v>267.14477327501879</v>
      </c>
      <c r="G31" s="40">
        <v>273.5189335714357</v>
      </c>
      <c r="H31" s="40">
        <v>272.67803407222829</v>
      </c>
      <c r="I31" s="40">
        <v>272.94894976117183</v>
      </c>
      <c r="J31" s="40">
        <v>274.23490464901607</v>
      </c>
    </row>
    <row r="32" spans="1:10" x14ac:dyDescent="0.25">
      <c r="A32" s="38" t="s">
        <v>141</v>
      </c>
      <c r="B32" s="39" t="s">
        <v>64</v>
      </c>
      <c r="C32" s="40">
        <v>99.188449386815293</v>
      </c>
      <c r="D32" s="40">
        <v>112.5092508850574</v>
      </c>
      <c r="E32" s="40">
        <v>125.48894905283089</v>
      </c>
      <c r="F32" s="40">
        <v>123.3140562744214</v>
      </c>
      <c r="G32" s="40">
        <v>129.1771618218911</v>
      </c>
      <c r="H32" s="40">
        <v>135.652641885599</v>
      </c>
      <c r="I32" s="40">
        <v>139.7412417611412</v>
      </c>
      <c r="J32" s="40">
        <v>141.9983354951697</v>
      </c>
    </row>
    <row r="33" spans="1:10" x14ac:dyDescent="0.25">
      <c r="A33" s="38" t="s">
        <v>141</v>
      </c>
      <c r="B33" s="39" t="s">
        <v>163</v>
      </c>
      <c r="C33" s="40">
        <v>51.132570464602772</v>
      </c>
      <c r="D33" s="40">
        <v>54.925199022245259</v>
      </c>
      <c r="E33" s="40">
        <v>58.71301037743595</v>
      </c>
      <c r="F33" s="40">
        <v>55.170842818672504</v>
      </c>
      <c r="G33" s="40">
        <v>55.326800446525418</v>
      </c>
      <c r="H33" s="40">
        <v>57.79964756370498</v>
      </c>
      <c r="I33" s="40">
        <v>58.580163238483323</v>
      </c>
      <c r="J33" s="40">
        <v>59.146964166108326</v>
      </c>
    </row>
    <row r="34" spans="1:10" x14ac:dyDescent="0.25">
      <c r="A34" s="38" t="s">
        <v>141</v>
      </c>
      <c r="B34" s="39" t="s">
        <v>72</v>
      </c>
      <c r="C34" s="41">
        <v>1341.120073501251</v>
      </c>
      <c r="D34" s="41">
        <v>1444.4902599566481</v>
      </c>
      <c r="E34" s="41">
        <v>1510.545479695485</v>
      </c>
      <c r="F34" s="41">
        <v>1481.2831395492881</v>
      </c>
      <c r="G34" s="41">
        <v>1457.751088963917</v>
      </c>
      <c r="H34" s="41">
        <v>1483.223708404048</v>
      </c>
      <c r="I34" s="41">
        <v>1503.0474152398749</v>
      </c>
      <c r="J34" s="41">
        <v>1504.499565366596</v>
      </c>
    </row>
    <row r="35" spans="1:10" x14ac:dyDescent="0.25">
      <c r="A35" s="38" t="s">
        <v>141</v>
      </c>
      <c r="B35" s="39" t="s">
        <v>126</v>
      </c>
      <c r="C35" s="40">
        <v>324.50170195735933</v>
      </c>
      <c r="D35" s="40">
        <v>351.5257088647744</v>
      </c>
      <c r="E35" s="40">
        <v>365.23561539762892</v>
      </c>
      <c r="F35" s="40">
        <v>349.68631550856009</v>
      </c>
      <c r="G35" s="40">
        <v>371.07951519584418</v>
      </c>
      <c r="H35" s="40">
        <v>394.62472677710002</v>
      </c>
      <c r="I35" s="40">
        <v>408.05579385958993</v>
      </c>
      <c r="J35" s="40">
        <v>420.82535937781955</v>
      </c>
    </row>
    <row r="36" spans="1:10" x14ac:dyDescent="0.25">
      <c r="A36" s="38" t="s">
        <v>141</v>
      </c>
      <c r="B36" s="39" t="s">
        <v>164</v>
      </c>
      <c r="C36" s="40">
        <v>306.63057216782977</v>
      </c>
      <c r="D36" s="40">
        <v>337.52604524691969</v>
      </c>
      <c r="E36" s="40">
        <v>366.67250356078449</v>
      </c>
      <c r="F36" s="40">
        <v>366.41431572207557</v>
      </c>
      <c r="G36" s="40">
        <v>379.44654196964797</v>
      </c>
      <c r="H36" s="40">
        <v>405.92124449541933</v>
      </c>
      <c r="I36" s="40">
        <v>425.3628508649183</v>
      </c>
      <c r="J36" s="42">
        <v>439.94077808936629</v>
      </c>
    </row>
    <row r="37" spans="1:10" x14ac:dyDescent="0.25">
      <c r="A37" s="38" t="s">
        <v>141</v>
      </c>
      <c r="B37" s="39" t="s">
        <v>76</v>
      </c>
      <c r="C37" s="40">
        <v>895.9549132430609</v>
      </c>
      <c r="D37" s="40">
        <v>974.85619370107656</v>
      </c>
      <c r="E37" s="41">
        <v>1067.943795023192</v>
      </c>
      <c r="F37" s="41">
        <v>1048.3188168283059</v>
      </c>
      <c r="G37" s="41">
        <v>1168.2808987509911</v>
      </c>
      <c r="H37" s="41">
        <v>1314.8965236567969</v>
      </c>
      <c r="I37" s="41">
        <v>1372.7260188653349</v>
      </c>
      <c r="J37" s="41">
        <v>1447.9547434285159</v>
      </c>
    </row>
    <row r="38" spans="1:10" x14ac:dyDescent="0.25">
      <c r="A38" s="38" t="s">
        <v>141</v>
      </c>
      <c r="B38" s="39" t="s">
        <v>130</v>
      </c>
      <c r="C38" s="41">
        <v>2155.5939380880741</v>
      </c>
      <c r="D38" s="41">
        <v>2210.6608641741618</v>
      </c>
      <c r="E38" s="41">
        <v>2246.425210923966</v>
      </c>
      <c r="F38" s="41">
        <v>2169.099860876087</v>
      </c>
      <c r="G38" s="41">
        <v>2149.5567824628611</v>
      </c>
      <c r="H38" s="41">
        <v>2201.4392901067922</v>
      </c>
      <c r="I38" s="41">
        <v>2259.6989531706058</v>
      </c>
      <c r="J38" s="41">
        <v>2326.2605615850121</v>
      </c>
    </row>
    <row r="39" spans="1:10" x14ac:dyDescent="0.25">
      <c r="A39" s="38" t="s">
        <v>141</v>
      </c>
      <c r="B39" s="39" t="s">
        <v>131</v>
      </c>
      <c r="C39" s="41">
        <v>13857.9</v>
      </c>
      <c r="D39" s="41">
        <v>14480.3</v>
      </c>
      <c r="E39" s="41">
        <v>14720.3</v>
      </c>
      <c r="F39" s="41">
        <v>14417.9</v>
      </c>
      <c r="G39" s="41">
        <v>14958.3</v>
      </c>
      <c r="H39" s="41">
        <v>15533.8</v>
      </c>
      <c r="I39" s="41">
        <v>16244.6</v>
      </c>
      <c r="J39" s="43">
        <v>16800</v>
      </c>
    </row>
    <row r="40" spans="1:10" x14ac:dyDescent="0.25">
      <c r="A40" s="38" t="s">
        <v>141</v>
      </c>
      <c r="B40" s="39" t="s">
        <v>165</v>
      </c>
      <c r="C40" s="41">
        <v>10321.646227117752</v>
      </c>
      <c r="D40" s="41">
        <v>10962.27775379366</v>
      </c>
      <c r="E40" s="41">
        <v>11460.434614261201</v>
      </c>
      <c r="F40" s="41">
        <v>11248.041368766812</v>
      </c>
      <c r="G40" s="41">
        <v>11556.09182719158</v>
      </c>
      <c r="H40" s="41">
        <v>12069.044700049819</v>
      </c>
      <c r="I40" s="41">
        <v>12274.079081318621</v>
      </c>
      <c r="J40" s="41">
        <v>12393.332598989289</v>
      </c>
    </row>
    <row r="41" spans="1:10" x14ac:dyDescent="0.25">
      <c r="A41" s="44" t="s">
        <v>141</v>
      </c>
      <c r="B41" s="45" t="s">
        <v>166</v>
      </c>
      <c r="C41" s="46">
        <v>38544.563481298843</v>
      </c>
      <c r="D41" s="46">
        <v>40640.326547915953</v>
      </c>
      <c r="E41" s="46">
        <v>41891.678969044951</v>
      </c>
      <c r="F41" s="46">
        <v>41059.328342798399</v>
      </c>
      <c r="G41" s="46">
        <v>42731.122718336381</v>
      </c>
      <c r="H41" s="46">
        <v>44626.4948220484</v>
      </c>
      <c r="I41" s="46">
        <v>46202.218316184801</v>
      </c>
      <c r="J41" s="47">
        <v>47480.825995086881</v>
      </c>
    </row>
    <row r="42" spans="1:10" x14ac:dyDescent="0.25">
      <c r="A42" s="38" t="s">
        <v>141</v>
      </c>
      <c r="B42" s="39" t="s">
        <v>19</v>
      </c>
      <c r="C42" s="41">
        <v>7518.5545900092075</v>
      </c>
      <c r="D42" s="41">
        <v>8814.0566170489346</v>
      </c>
      <c r="E42" s="41">
        <v>9848.9164380005113</v>
      </c>
      <c r="F42" s="41">
        <v>10837.79654104668</v>
      </c>
      <c r="G42" s="41">
        <v>12109.75892878852</v>
      </c>
      <c r="H42" s="41">
        <v>13495.911827899819</v>
      </c>
      <c r="I42" s="41">
        <v>14792.11088479536</v>
      </c>
      <c r="J42" s="48" t="s">
        <v>167</v>
      </c>
    </row>
    <row r="43" spans="1:10" x14ac:dyDescent="0.25">
      <c r="A43" s="38" t="s">
        <v>141</v>
      </c>
      <c r="B43" s="39" t="s">
        <v>29</v>
      </c>
      <c r="C43" s="41">
        <v>3764.555200742026</v>
      </c>
      <c r="D43" s="41">
        <v>4243.689106392666</v>
      </c>
      <c r="E43" s="41">
        <v>4457.6522743724463</v>
      </c>
      <c r="F43" s="41">
        <v>4969.2376164815259</v>
      </c>
      <c r="G43" s="48" t="s">
        <v>167</v>
      </c>
      <c r="H43" s="48" t="s">
        <v>167</v>
      </c>
      <c r="I43" s="48" t="s">
        <v>167</v>
      </c>
      <c r="J43" s="48" t="s">
        <v>167</v>
      </c>
    </row>
    <row r="44" spans="1:10" x14ac:dyDescent="0.25">
      <c r="A44" s="38" t="s">
        <v>141</v>
      </c>
      <c r="B44" s="39" t="s">
        <v>37</v>
      </c>
      <c r="C44" s="41">
        <v>1417.1970573658009</v>
      </c>
      <c r="D44" s="41">
        <v>1547.1156171965561</v>
      </c>
      <c r="E44" s="41">
        <v>1672.194670621353</v>
      </c>
      <c r="F44" s="41">
        <v>1762.3313553473861</v>
      </c>
      <c r="G44" s="41">
        <v>1888.4281711319331</v>
      </c>
      <c r="H44" s="48" t="s">
        <v>167</v>
      </c>
      <c r="I44" s="48" t="s">
        <v>167</v>
      </c>
      <c r="J44" s="48" t="s">
        <v>167</v>
      </c>
    </row>
    <row r="45" spans="1:10" x14ac:dyDescent="0.25">
      <c r="A45" s="38" t="s">
        <v>141</v>
      </c>
      <c r="B45" s="39" t="s">
        <v>168</v>
      </c>
      <c r="C45" s="41">
        <v>2133.935153562833</v>
      </c>
      <c r="D45" s="41">
        <v>2377.5339335956901</v>
      </c>
      <c r="E45" s="41">
        <v>2878.2013019364567</v>
      </c>
      <c r="F45" s="41">
        <v>2765.2707026222329</v>
      </c>
      <c r="G45" s="41">
        <v>2924.7911626693062</v>
      </c>
      <c r="H45" s="41">
        <v>3226.600287765089</v>
      </c>
      <c r="I45" s="41">
        <v>3365.25423844323</v>
      </c>
      <c r="J45" s="48" t="s">
        <v>167</v>
      </c>
    </row>
    <row r="46" spans="1:10" ht="15.75" thickBot="1" x14ac:dyDescent="0.3">
      <c r="A46" s="49" t="s">
        <v>141</v>
      </c>
      <c r="B46" s="50" t="s">
        <v>65</v>
      </c>
      <c r="C46" s="51">
        <v>488.8503131154045</v>
      </c>
      <c r="D46" s="51">
        <v>529.66378621489537</v>
      </c>
      <c r="E46" s="51">
        <v>559.5704150383973</v>
      </c>
      <c r="F46" s="51">
        <v>555.65689324807022</v>
      </c>
      <c r="G46" s="51">
        <v>582.47696845326482</v>
      </c>
      <c r="H46" s="51">
        <v>614.32089217211114</v>
      </c>
      <c r="I46" s="51">
        <v>634.39313785355466</v>
      </c>
      <c r="J46" s="52" t="s">
        <v>167</v>
      </c>
    </row>
    <row r="47" spans="1:10" ht="15.75" thickTop="1" x14ac:dyDescent="0.25">
      <c r="A47" s="84" t="s">
        <v>169</v>
      </c>
      <c r="B47" s="84"/>
      <c r="C47" s="84"/>
      <c r="D47" s="84"/>
      <c r="E47" s="84"/>
      <c r="F47" s="84"/>
      <c r="G47" s="84"/>
      <c r="H47" s="84"/>
      <c r="I47" s="84"/>
      <c r="J47" s="84"/>
    </row>
    <row r="48" spans="1:10" x14ac:dyDescent="0.25">
      <c r="A48" s="53" t="s">
        <v>170</v>
      </c>
      <c r="B48" s="75" t="s">
        <v>171</v>
      </c>
      <c r="C48" s="75"/>
      <c r="D48" s="75"/>
      <c r="E48" s="75"/>
      <c r="F48" s="75"/>
      <c r="G48" s="75"/>
      <c r="H48" s="75"/>
      <c r="I48" s="75"/>
      <c r="J48" s="75"/>
    </row>
    <row r="49" spans="1:10" x14ac:dyDescent="0.25">
      <c r="A49" s="53" t="s">
        <v>172</v>
      </c>
      <c r="B49" s="75" t="s">
        <v>173</v>
      </c>
      <c r="C49" s="75"/>
      <c r="D49" s="75"/>
      <c r="E49" s="75"/>
      <c r="F49" s="75"/>
      <c r="G49" s="75"/>
      <c r="H49" s="75"/>
      <c r="I49" s="75"/>
      <c r="J49" s="75"/>
    </row>
    <row r="50" spans="1:10" ht="12.75" customHeight="1" x14ac:dyDescent="0.25">
      <c r="A50" s="76" t="s">
        <v>174</v>
      </c>
      <c r="B50" s="76"/>
      <c r="C50" s="76"/>
      <c r="D50" s="76"/>
      <c r="E50" s="76"/>
      <c r="F50" s="76"/>
      <c r="G50" s="76"/>
      <c r="H50" s="76"/>
      <c r="I50" s="76"/>
      <c r="J50" s="76"/>
    </row>
    <row r="51" spans="1:10" x14ac:dyDescent="0.25">
      <c r="A51" s="54" t="s">
        <v>175</v>
      </c>
      <c r="B51" s="77" t="s">
        <v>176</v>
      </c>
      <c r="C51" s="77"/>
      <c r="D51" s="77"/>
      <c r="E51" s="77"/>
      <c r="F51" s="77"/>
      <c r="G51" s="77"/>
      <c r="H51" s="77"/>
      <c r="I51" s="77"/>
      <c r="J51" s="77"/>
    </row>
    <row r="52" spans="1:10" x14ac:dyDescent="0.25">
      <c r="A52" s="78" t="s">
        <v>177</v>
      </c>
      <c r="B52" s="78"/>
      <c r="C52" s="78"/>
      <c r="D52" s="78"/>
      <c r="E52" s="78"/>
      <c r="F52" s="78"/>
      <c r="G52" s="78"/>
      <c r="H52" s="78"/>
      <c r="I52" s="78"/>
      <c r="J52" s="78"/>
    </row>
    <row r="53" spans="1:10" x14ac:dyDescent="0.25">
      <c r="A53" t="s">
        <v>141</v>
      </c>
    </row>
    <row r="54" spans="1:10" x14ac:dyDescent="0.25">
      <c r="A54" s="55" t="s">
        <v>141</v>
      </c>
      <c r="B54" s="79" t="s">
        <v>178</v>
      </c>
      <c r="C54" s="79"/>
      <c r="D54" s="79"/>
      <c r="E54" s="79"/>
      <c r="F54" s="79"/>
      <c r="G54" s="79"/>
      <c r="H54" s="79"/>
      <c r="I54" s="79"/>
      <c r="J54" s="79"/>
    </row>
  </sheetData>
  <mergeCells count="11">
    <mergeCell ref="B48:J48"/>
    <mergeCell ref="A1:J1"/>
    <mergeCell ref="B2:J2"/>
    <mergeCell ref="B3:J3"/>
    <mergeCell ref="B4:J4"/>
    <mergeCell ref="A47:J47"/>
    <mergeCell ref="B49:J49"/>
    <mergeCell ref="A50:J50"/>
    <mergeCell ref="B51:J51"/>
    <mergeCell ref="A52:J52"/>
    <mergeCell ref="B54:J54"/>
  </mergeCells>
  <hyperlinks>
    <hyperlink ref="B54" r:id="rId1" display="http://dx.doi.org/10.1787/gdp-cusd-table-2014-5-en"/>
  </hyperlinks>
  <pageMargins left="0.75" right="0.75" top="1" bottom="1" header="0.5" footer="0.5"/>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topLeftCell="A21" workbookViewId="0">
      <selection activeCell="F39" sqref="F39"/>
    </sheetView>
  </sheetViews>
  <sheetFormatPr defaultRowHeight="12.75" x14ac:dyDescent="0.2"/>
  <cols>
    <col min="1" max="1" width="28" style="57" customWidth="1"/>
    <col min="2" max="2" width="5.42578125" style="57" customWidth="1"/>
    <col min="3" max="3" width="9.140625" style="57"/>
    <col min="4" max="4" width="25.42578125" style="57" customWidth="1"/>
    <col min="5" max="16384" width="9.140625" style="57"/>
  </cols>
  <sheetData>
    <row r="1" spans="1:4" ht="23.25" x14ac:dyDescent="0.2">
      <c r="A1" s="56" t="s">
        <v>179</v>
      </c>
    </row>
    <row r="2" spans="1:4" ht="21" x14ac:dyDescent="0.2">
      <c r="A2" s="91" t="s">
        <v>180</v>
      </c>
      <c r="B2" s="92"/>
      <c r="C2" s="93"/>
      <c r="D2" s="58" t="s">
        <v>204</v>
      </c>
    </row>
    <row r="3" spans="1:4" ht="21" x14ac:dyDescent="0.2">
      <c r="A3" s="91" t="s">
        <v>181</v>
      </c>
      <c r="B3" s="92"/>
      <c r="C3" s="93"/>
      <c r="D3" s="58" t="s">
        <v>182</v>
      </c>
    </row>
    <row r="4" spans="1:4" x14ac:dyDescent="0.2">
      <c r="A4" s="94" t="s">
        <v>183</v>
      </c>
      <c r="B4" s="95"/>
      <c r="C4" s="96"/>
      <c r="D4" s="59" t="s">
        <v>184</v>
      </c>
    </row>
    <row r="5" spans="1:4" x14ac:dyDescent="0.2">
      <c r="A5" s="94" t="s">
        <v>185</v>
      </c>
      <c r="B5" s="95"/>
      <c r="C5" s="96"/>
      <c r="D5" s="59" t="s">
        <v>151</v>
      </c>
    </row>
    <row r="6" spans="1:4" ht="13.5" x14ac:dyDescent="0.25">
      <c r="A6" s="97" t="s">
        <v>2</v>
      </c>
      <c r="B6" s="98"/>
      <c r="C6" s="60" t="s">
        <v>167</v>
      </c>
      <c r="D6" s="60" t="s">
        <v>167</v>
      </c>
    </row>
    <row r="7" spans="1:4" ht="13.5" x14ac:dyDescent="0.25">
      <c r="A7" s="85" t="s">
        <v>12</v>
      </c>
      <c r="B7" s="86"/>
      <c r="C7" s="60" t="s">
        <v>186</v>
      </c>
      <c r="D7" s="61">
        <v>310628.27</v>
      </c>
    </row>
    <row r="8" spans="1:4" ht="13.5" x14ac:dyDescent="0.25">
      <c r="A8" s="85" t="s">
        <v>122</v>
      </c>
      <c r="B8" s="86"/>
      <c r="C8" s="60" t="s">
        <v>186</v>
      </c>
      <c r="D8" s="61">
        <v>222127.61000000002</v>
      </c>
    </row>
    <row r="9" spans="1:4" ht="13.5" x14ac:dyDescent="0.25">
      <c r="A9" s="85" t="s">
        <v>153</v>
      </c>
      <c r="B9" s="86"/>
      <c r="C9" s="60" t="s">
        <v>186</v>
      </c>
      <c r="D9" s="61">
        <v>413590.1</v>
      </c>
    </row>
    <row r="10" spans="1:4" ht="13.5" x14ac:dyDescent="0.25">
      <c r="A10" s="85" t="s">
        <v>15</v>
      </c>
      <c r="B10" s="86"/>
      <c r="C10" s="60" t="s">
        <v>186</v>
      </c>
      <c r="D10" s="61">
        <v>547019.71</v>
      </c>
    </row>
    <row r="11" spans="1:4" ht="13.5" x14ac:dyDescent="0.25">
      <c r="A11" s="85" t="s">
        <v>18</v>
      </c>
      <c r="B11" s="86"/>
      <c r="C11" s="60" t="s">
        <v>186</v>
      </c>
      <c r="D11" s="61">
        <v>90420.97</v>
      </c>
    </row>
    <row r="12" spans="1:4" ht="13.5" x14ac:dyDescent="0.25">
      <c r="A12" s="85" t="s">
        <v>154</v>
      </c>
      <c r="B12" s="86"/>
      <c r="C12" s="60" t="s">
        <v>186</v>
      </c>
      <c r="D12" s="61">
        <v>155729.9</v>
      </c>
    </row>
    <row r="13" spans="1:4" ht="13.5" x14ac:dyDescent="0.25">
      <c r="A13" s="85" t="s">
        <v>123</v>
      </c>
      <c r="B13" s="86"/>
      <c r="C13" s="60" t="s">
        <v>186</v>
      </c>
      <c r="D13" s="61">
        <v>170263.25</v>
      </c>
    </row>
    <row r="14" spans="1:4" ht="13.5" x14ac:dyDescent="0.25">
      <c r="A14" s="85" t="s">
        <v>155</v>
      </c>
      <c r="B14" s="86"/>
      <c r="C14" s="60" t="s">
        <v>167</v>
      </c>
      <c r="D14" s="61">
        <v>21648.376</v>
      </c>
    </row>
    <row r="15" spans="1:4" ht="13.5" x14ac:dyDescent="0.25">
      <c r="A15" s="85" t="s">
        <v>124</v>
      </c>
      <c r="B15" s="86"/>
      <c r="C15" s="60" t="s">
        <v>186</v>
      </c>
      <c r="D15" s="61">
        <v>102725.05</v>
      </c>
    </row>
    <row r="16" spans="1:4" ht="13.5" x14ac:dyDescent="0.25">
      <c r="A16" s="85" t="s">
        <v>119</v>
      </c>
      <c r="B16" s="86"/>
      <c r="C16" s="60" t="s">
        <v>186</v>
      </c>
      <c r="D16" s="61">
        <v>779050.2</v>
      </c>
    </row>
    <row r="17" spans="1:4" ht="13.5" x14ac:dyDescent="0.25">
      <c r="A17" s="87" t="s">
        <v>22</v>
      </c>
      <c r="B17" s="88"/>
      <c r="C17" s="60" t="s">
        <v>186</v>
      </c>
      <c r="D17" s="61">
        <v>1786791.1</v>
      </c>
    </row>
    <row r="18" spans="1:4" ht="13.5" x14ac:dyDescent="0.25">
      <c r="A18" s="85" t="s">
        <v>156</v>
      </c>
      <c r="B18" s="86"/>
      <c r="C18" s="60" t="s">
        <v>186</v>
      </c>
      <c r="D18" s="61">
        <v>63232.229999999996</v>
      </c>
    </row>
    <row r="19" spans="1:4" ht="13.5" x14ac:dyDescent="0.25">
      <c r="A19" s="85" t="s">
        <v>157</v>
      </c>
      <c r="B19" s="86"/>
      <c r="C19" s="60" t="s">
        <v>186</v>
      </c>
      <c r="D19" s="61">
        <v>117786.35</v>
      </c>
    </row>
    <row r="20" spans="1:4" ht="13.5" x14ac:dyDescent="0.25">
      <c r="A20" s="85" t="s">
        <v>158</v>
      </c>
      <c r="B20" s="86"/>
      <c r="C20" s="60" t="s">
        <v>186</v>
      </c>
      <c r="D20" s="61">
        <v>8054.1970000000001</v>
      </c>
    </row>
    <row r="21" spans="1:4" ht="13.5" x14ac:dyDescent="0.25">
      <c r="A21" s="85" t="s">
        <v>38</v>
      </c>
      <c r="B21" s="86"/>
      <c r="C21" s="60" t="s">
        <v>186</v>
      </c>
      <c r="D21" s="61">
        <v>226405.2</v>
      </c>
    </row>
    <row r="22" spans="1:4" ht="13.5" x14ac:dyDescent="0.25">
      <c r="A22" s="87" t="s">
        <v>39</v>
      </c>
      <c r="B22" s="88"/>
      <c r="C22" s="60" t="s">
        <v>167</v>
      </c>
      <c r="D22" s="61">
        <v>93331</v>
      </c>
    </row>
    <row r="23" spans="1:4" ht="13.5" x14ac:dyDescent="0.25">
      <c r="A23" s="85" t="s">
        <v>120</v>
      </c>
      <c r="B23" s="86"/>
      <c r="C23" s="60" t="s">
        <v>186</v>
      </c>
      <c r="D23" s="61">
        <v>607456</v>
      </c>
    </row>
    <row r="24" spans="1:4" ht="13.5" x14ac:dyDescent="0.25">
      <c r="A24" s="85" t="s">
        <v>121</v>
      </c>
      <c r="B24" s="86"/>
      <c r="C24" s="60" t="s">
        <v>186</v>
      </c>
      <c r="D24" s="61">
        <v>915368.1</v>
      </c>
    </row>
    <row r="25" spans="1:4" ht="13.5" x14ac:dyDescent="0.25">
      <c r="A25" s="85" t="s">
        <v>45</v>
      </c>
      <c r="B25" s="86"/>
      <c r="C25" s="60" t="s">
        <v>186</v>
      </c>
      <c r="D25" s="61">
        <v>90649.8</v>
      </c>
    </row>
    <row r="26" spans="1:4" ht="13.5" x14ac:dyDescent="0.25">
      <c r="A26" s="85" t="s">
        <v>46</v>
      </c>
      <c r="B26" s="86"/>
      <c r="C26" s="60" t="s">
        <v>186</v>
      </c>
      <c r="D26" s="61">
        <v>387523.23000000004</v>
      </c>
    </row>
    <row r="27" spans="1:4" ht="13.5" x14ac:dyDescent="0.25">
      <c r="A27" s="85" t="s">
        <v>125</v>
      </c>
      <c r="B27" s="86"/>
      <c r="C27" s="60" t="s">
        <v>186</v>
      </c>
      <c r="D27" s="61">
        <v>642533.1</v>
      </c>
    </row>
    <row r="28" spans="1:4" ht="13.5" x14ac:dyDescent="0.25">
      <c r="A28" s="85" t="s">
        <v>161</v>
      </c>
      <c r="B28" s="86"/>
      <c r="C28" s="60" t="s">
        <v>186</v>
      </c>
      <c r="D28" s="61">
        <v>51009.8</v>
      </c>
    </row>
    <row r="29" spans="1:4" ht="13.5" x14ac:dyDescent="0.25">
      <c r="A29" s="85" t="s">
        <v>58</v>
      </c>
      <c r="B29" s="86"/>
      <c r="C29" s="60" t="s">
        <v>186</v>
      </c>
      <c r="D29" s="61">
        <v>204870.69</v>
      </c>
    </row>
    <row r="30" spans="1:4" ht="13.5" x14ac:dyDescent="0.25">
      <c r="A30" s="85" t="s">
        <v>60</v>
      </c>
      <c r="B30" s="86"/>
      <c r="C30" s="60" t="s">
        <v>186</v>
      </c>
      <c r="D30" s="61">
        <v>228723</v>
      </c>
    </row>
    <row r="31" spans="1:4" ht="13.5" x14ac:dyDescent="0.25">
      <c r="A31" s="85" t="s">
        <v>162</v>
      </c>
      <c r="B31" s="86"/>
      <c r="C31" s="60" t="s">
        <v>186</v>
      </c>
      <c r="D31" s="61">
        <v>82948.59</v>
      </c>
    </row>
    <row r="32" spans="1:4" ht="13.5" x14ac:dyDescent="0.25">
      <c r="A32" s="85" t="s">
        <v>64</v>
      </c>
      <c r="B32" s="86"/>
      <c r="C32" s="60" t="s">
        <v>186</v>
      </c>
      <c r="D32" s="61">
        <v>87033.013999999996</v>
      </c>
    </row>
    <row r="33" spans="1:4" ht="13.5" x14ac:dyDescent="0.25">
      <c r="A33" s="85" t="s">
        <v>163</v>
      </c>
      <c r="B33" s="86"/>
      <c r="C33" s="60" t="s">
        <v>167</v>
      </c>
      <c r="D33" s="61">
        <v>34443.474999999999</v>
      </c>
    </row>
    <row r="34" spans="1:4" ht="13.5" x14ac:dyDescent="0.25">
      <c r="A34" s="85" t="s">
        <v>72</v>
      </c>
      <c r="B34" s="86"/>
      <c r="C34" s="60" t="s">
        <v>186</v>
      </c>
      <c r="D34" s="61">
        <v>432733.5</v>
      </c>
    </row>
    <row r="35" spans="1:4" ht="13.5" x14ac:dyDescent="0.25">
      <c r="A35" s="85" t="s">
        <v>126</v>
      </c>
      <c r="B35" s="86"/>
      <c r="C35" s="60" t="s">
        <v>186</v>
      </c>
      <c r="D35" s="61">
        <v>247945.74</v>
      </c>
    </row>
    <row r="36" spans="1:4" ht="13.5" x14ac:dyDescent="0.25">
      <c r="A36" s="85" t="s">
        <v>164</v>
      </c>
      <c r="B36" s="86"/>
      <c r="C36" s="60" t="s">
        <v>186</v>
      </c>
      <c r="D36" s="61">
        <v>317396.27</v>
      </c>
    </row>
    <row r="37" spans="1:4" ht="13.5" x14ac:dyDescent="0.25">
      <c r="A37" s="85" t="s">
        <v>76</v>
      </c>
      <c r="B37" s="86"/>
      <c r="C37" s="60" t="s">
        <v>186</v>
      </c>
      <c r="D37" s="61">
        <v>206310</v>
      </c>
    </row>
    <row r="38" spans="1:4" ht="13.5" x14ac:dyDescent="0.25">
      <c r="A38" s="85" t="s">
        <v>130</v>
      </c>
      <c r="B38" s="86"/>
      <c r="C38" s="60" t="s">
        <v>186</v>
      </c>
      <c r="D38" s="61">
        <v>784836.3</v>
      </c>
    </row>
    <row r="39" spans="1:4" ht="13.5" x14ac:dyDescent="0.25">
      <c r="A39" s="85" t="s">
        <v>131</v>
      </c>
      <c r="B39" s="86"/>
      <c r="C39" s="60" t="s">
        <v>186</v>
      </c>
      <c r="D39" s="61">
        <v>2210585</v>
      </c>
    </row>
    <row r="40" spans="1:4" ht="13.5" x14ac:dyDescent="0.25">
      <c r="A40" s="87" t="s">
        <v>187</v>
      </c>
      <c r="B40" s="88"/>
      <c r="C40" s="60" t="s">
        <v>167</v>
      </c>
      <c r="D40" s="61">
        <v>7636169</v>
      </c>
    </row>
    <row r="41" spans="1:4" ht="21" x14ac:dyDescent="0.25">
      <c r="A41" s="89" t="s">
        <v>188</v>
      </c>
      <c r="B41" s="62" t="s">
        <v>14</v>
      </c>
      <c r="C41" s="60" t="s">
        <v>186</v>
      </c>
      <c r="D41" s="61">
        <v>282442</v>
      </c>
    </row>
    <row r="42" spans="1:4" ht="21" x14ac:dyDescent="0.25">
      <c r="A42" s="90"/>
      <c r="B42" s="62" t="s">
        <v>37</v>
      </c>
      <c r="C42" s="60" t="s">
        <v>186</v>
      </c>
      <c r="D42" s="61">
        <v>211610</v>
      </c>
    </row>
    <row r="43" spans="1:4" x14ac:dyDescent="0.2">
      <c r="A43" s="63" t="s">
        <v>189</v>
      </c>
    </row>
  </sheetData>
  <mergeCells count="40">
    <mergeCell ref="A7:B7"/>
    <mergeCell ref="A2:C2"/>
    <mergeCell ref="A3:C3"/>
    <mergeCell ref="A4:C4"/>
    <mergeCell ref="A5:C5"/>
    <mergeCell ref="A6:B6"/>
    <mergeCell ref="A19:B19"/>
    <mergeCell ref="A8:B8"/>
    <mergeCell ref="A9:B9"/>
    <mergeCell ref="A10:B10"/>
    <mergeCell ref="A11:B11"/>
    <mergeCell ref="A12:B12"/>
    <mergeCell ref="A13:B13"/>
    <mergeCell ref="A14:B14"/>
    <mergeCell ref="A15:B15"/>
    <mergeCell ref="A16:B16"/>
    <mergeCell ref="A17:B17"/>
    <mergeCell ref="A18:B18"/>
    <mergeCell ref="A31:B31"/>
    <mergeCell ref="A20:B20"/>
    <mergeCell ref="A21:B21"/>
    <mergeCell ref="A22:B22"/>
    <mergeCell ref="A23:B23"/>
    <mergeCell ref="A24:B24"/>
    <mergeCell ref="A25:B25"/>
    <mergeCell ref="A26:B26"/>
    <mergeCell ref="A27:B27"/>
    <mergeCell ref="A28:B28"/>
    <mergeCell ref="A29:B29"/>
    <mergeCell ref="A30:B30"/>
    <mergeCell ref="A38:B38"/>
    <mergeCell ref="A39:B39"/>
    <mergeCell ref="A40:B40"/>
    <mergeCell ref="A41:A42"/>
    <mergeCell ref="A32:B32"/>
    <mergeCell ref="A33:B33"/>
    <mergeCell ref="A34:B34"/>
    <mergeCell ref="A35:B35"/>
    <mergeCell ref="A36:B36"/>
    <mergeCell ref="A37:B37"/>
  </mergeCells>
  <hyperlinks>
    <hyperlink ref="A1" r:id="rId1" tooltip="Click once to display linked information. Click and hold to select this cell." display="Fratto/OECDStat_Metadata/OECDStat_Metadata/ShowMetadata.ashx%3fDataset=MEI_BOP&amp;ShowOnWeb=true&amp;Lang=en"/>
    <hyperlink ref="C7" r:id="rId2" tooltip="Click once to display linked information. Click and hold to select this cell." display="Fratto/OECDStat_Metadata/OECDStat_Metadata/ShowMetadata.ashx%3fDataset=MEI_BOP&amp;Coords=%5bSUBJECT%5d.%5bBPCRTD01%5d,%5bMEASURE%5d.%5bCXCUSA%5d,%5bLOCATION%5d.%5bAUS%5d&amp;ShowOnWeb=true"/>
    <hyperlink ref="C8" r:id="rId3" tooltip="Click once to display linked information. Click and hold to select this cell." display="Fratto/OECDStat_Metadata/OECDStat_Metadata/ShowMetadata.ashx%3fDataset=MEI_BOP&amp;Coords=%5bSUBJECT%5d.%5bBPCRTD01%5d,%5bMEASURE%5d.%5bCXCUSA%5d,%5bLOCATION%5d.%5bAUT%5d&amp;ShowOnWeb=true"/>
    <hyperlink ref="C9" r:id="rId4" tooltip="Click once to display linked information. Click and hold to select this cell." display="Fratto/OECDStat_Metadata/OECDStat_Metadata/ShowMetadata.ashx%3fDataset=MEI_BOP&amp;Coords=%5bSUBJECT%5d.%5bBPCRTD01%5d,%5bMEASURE%5d.%5bCXCUSA%5d,%5bLOCATION%5d.%5bBEL%5d&amp;ShowOnWeb=true"/>
    <hyperlink ref="C10" r:id="rId5" tooltip="Click once to display linked information. Click and hold to select this cell." display="Fratto/OECDStat_Metadata/OECDStat_Metadata/ShowMetadata.ashx%3fDataset=MEI_BOP&amp;Coords=%5bSUBJECT%5d.%5bBPCRTD01%5d,%5bMEASURE%5d.%5bCXCUSA%5d,%5bLOCATION%5d.%5bCAN%5d&amp;ShowOnWeb=true"/>
    <hyperlink ref="C11" r:id="rId6" tooltip="Click once to display linked information. Click and hold to select this cell." display="Fratto/OECDStat_Metadata/OECDStat_Metadata/ShowMetadata.ashx%3fDataset=MEI_BOP&amp;Coords=%5bSUBJECT%5d.%5bBPCRTD01%5d,%5bMEASURE%5d.%5bCXCUSA%5d,%5bLOCATION%5d.%5bCHL%5d&amp;ShowOnWeb=true"/>
    <hyperlink ref="C12" r:id="rId7" tooltip="Click once to display linked information. Click and hold to select this cell." display="Fratto/OECDStat_Metadata/OECDStat_Metadata/ShowMetadata.ashx%3fDataset=MEI_BOP&amp;Coords=%5bSUBJECT%5d.%5bBPCRTD01%5d,%5bMEASURE%5d.%5bCXCUSA%5d,%5bLOCATION%5d.%5bCZE%5d&amp;ShowOnWeb=true"/>
    <hyperlink ref="C13" r:id="rId8" tooltip="Click once to display linked information. Click and hold to select this cell." display="Fratto/OECDStat_Metadata/OECDStat_Metadata/ShowMetadata.ashx%3fDataset=MEI_BOP&amp;Coords=%5bSUBJECT%5d.%5bBPCRTD01%5d,%5bMEASURE%5d.%5bCXCUSA%5d,%5bLOCATION%5d.%5bDNK%5d&amp;ShowOnWeb=true"/>
    <hyperlink ref="C15" r:id="rId9" tooltip="Click once to display linked information. Click and hold to select this cell." display="Fratto/OECDStat_Metadata/OECDStat_Metadata/ShowMetadata.ashx%3fDataset=MEI_BOP&amp;Coords=%5bSUBJECT%5d.%5bBPCRTD01%5d,%5bMEASURE%5d.%5bCXCUSA%5d,%5bLOCATION%5d.%5bFIN%5d&amp;ShowOnWeb=true"/>
    <hyperlink ref="C16" r:id="rId10" tooltip="Click once to display linked information. Click and hold to select this cell." display="Fratto/OECDStat_Metadata/OECDStat_Metadata/ShowMetadata.ashx%3fDataset=MEI_BOP&amp;Coords=%5bSUBJECT%5d.%5bBPCRTD01%5d,%5bMEASURE%5d.%5bCXCUSA%5d,%5bLOCATION%5d.%5bFRA%5d&amp;ShowOnWeb=true"/>
    <hyperlink ref="A17" r:id="rId11" tooltip="Click once to display linked information. Click and hold to select this cell." display="Fratto/OECDStat_Metadata/OECDStat_Metadata/ShowMetadata.ashx%3fDataset=MEI_BOP&amp;Coords=%5bLOCATION%5d.%5bDEU%5d&amp;ShowOnWeb=true&amp;Lang=en"/>
    <hyperlink ref="C17" r:id="rId12" tooltip="Click once to display linked information. Click and hold to select this cell." display="Fratto/OECDStat_Metadata/OECDStat_Metadata/ShowMetadata.ashx%3fDataset=MEI_BOP&amp;Coords=%5bSUBJECT%5d.%5bBPCRTD01%5d,%5bMEASURE%5d.%5bCXCUSA%5d,%5bLOCATION%5d.%5bDEU%5d&amp;ShowOnWeb=true"/>
    <hyperlink ref="C18" r:id="rId13" tooltip="Click once to display linked information. Click and hold to select this cell." display="Fratto/OECDStat_Metadata/OECDStat_Metadata/ShowMetadata.ashx%3fDataset=MEI_BOP&amp;Coords=%5bSUBJECT%5d.%5bBPCRTD01%5d,%5bMEASURE%5d.%5bCXCUSA%5d,%5bLOCATION%5d.%5bGRC%5d&amp;ShowOnWeb=true"/>
    <hyperlink ref="C19" r:id="rId14" tooltip="Click once to display linked information. Click and hold to select this cell." display="Fratto/OECDStat_Metadata/OECDStat_Metadata/ShowMetadata.ashx%3fDataset=MEI_BOP&amp;Coords=%5bSUBJECT%5d.%5bBPCRTD01%5d,%5bMEASURE%5d.%5bCXCUSA%5d,%5bLOCATION%5d.%5bHUN%5d&amp;ShowOnWeb=true"/>
    <hyperlink ref="C20" r:id="rId15" tooltip="Click once to display linked information. Click and hold to select this cell." display="Fratto/OECDStat_Metadata/OECDStat_Metadata/ShowMetadata.ashx%3fDataset=MEI_BOP&amp;Coords=%5bSUBJECT%5d.%5bBPCRTD01%5d,%5bMEASURE%5d.%5bCXCUSA%5d,%5bLOCATION%5d.%5bISL%5d&amp;ShowOnWeb=true"/>
    <hyperlink ref="C21" r:id="rId16" tooltip="Click once to display linked information. Click and hold to select this cell." display="Fratto/OECDStat_Metadata/OECDStat_Metadata/ShowMetadata.ashx%3fDataset=MEI_BOP&amp;Coords=%5bSUBJECT%5d.%5bBPCRTD01%5d,%5bMEASURE%5d.%5bCXCUSA%5d,%5bLOCATION%5d.%5bIRL%5d&amp;ShowOnWeb=true"/>
    <hyperlink ref="A22" r:id="rId17" tooltip="Click once to display linked information. Click and hold to select this cell." display="Fratto/OECDStat_Metadata/OECDStat_Metadata/ShowMetadata.ashx%3fDataset=MEI_BOP&amp;Coords=%5bLOCATION%5d.%5bISR%5d&amp;ShowOnWeb=true&amp;Lang=en"/>
    <hyperlink ref="C23" r:id="rId18" tooltip="Click once to display linked information. Click and hold to select this cell." display="Fratto/OECDStat_Metadata/OECDStat_Metadata/ShowMetadata.ashx%3fDataset=MEI_BOP&amp;Coords=%5bSUBJECT%5d.%5bBPCRTD01%5d,%5bMEASURE%5d.%5bCXCUSA%5d,%5bLOCATION%5d.%5bITA%5d&amp;ShowOnWeb=true"/>
    <hyperlink ref="C24" r:id="rId19" tooltip="Click once to display linked information. Click and hold to select this cell." display="Fratto/OECDStat_Metadata/OECDStat_Metadata/ShowMetadata.ashx%3fDataset=MEI_BOP&amp;Coords=%5bSUBJECT%5d.%5bBPCRTD01%5d,%5bMEASURE%5d.%5bCXCUSA%5d,%5bLOCATION%5d.%5bJPN%5d&amp;ShowOnWeb=true"/>
    <hyperlink ref="C25" r:id="rId20" tooltip="Click once to display linked information. Click and hold to select this cell." display="Fratto/OECDStat_Metadata/OECDStat_Metadata/ShowMetadata.ashx%3fDataset=MEI_BOP&amp;Coords=%5bSUBJECT%5d.%5bBPCRTD01%5d,%5bMEASURE%5d.%5bCXCUSA%5d,%5bLOCATION%5d.%5bLUX%5d&amp;ShowOnWeb=true"/>
    <hyperlink ref="C26" r:id="rId21" tooltip="Click once to display linked information. Click and hold to select this cell." display="Fratto/OECDStat_Metadata/OECDStat_Metadata/ShowMetadata.ashx%3fDataset=MEI_BOP&amp;Coords=%5bSUBJECT%5d.%5bBPCRTD01%5d,%5bMEASURE%5d.%5bCXCUSA%5d,%5bLOCATION%5d.%5bMEX%5d&amp;ShowOnWeb=true"/>
    <hyperlink ref="C27" r:id="rId22" tooltip="Click once to display linked information. Click and hold to select this cell." display="Fratto/OECDStat_Metadata/OECDStat_Metadata/ShowMetadata.ashx%3fDataset=MEI_BOP&amp;Coords=%5bSUBJECT%5d.%5bBPCRTD01%5d,%5bMEASURE%5d.%5bCXCUSA%5d,%5bLOCATION%5d.%5bNLD%5d&amp;ShowOnWeb=true"/>
    <hyperlink ref="C28" r:id="rId23" tooltip="Click once to display linked information. Click and hold to select this cell." display="Fratto/OECDStat_Metadata/OECDStat_Metadata/ShowMetadata.ashx%3fDataset=MEI_BOP&amp;Coords=%5bSUBJECT%5d.%5bBPCRTD01%5d,%5bMEASURE%5d.%5bCXCUSA%5d,%5bLOCATION%5d.%5bNZL%5d&amp;ShowOnWeb=true"/>
    <hyperlink ref="C29" r:id="rId24" tooltip="Click once to display linked information. Click and hold to select this cell." display="Fratto/OECDStat_Metadata/OECDStat_Metadata/ShowMetadata.ashx%3fDataset=MEI_BOP&amp;Coords=%5bSUBJECT%5d.%5bBPCRTD01%5d,%5bMEASURE%5d.%5bCXCUSA%5d,%5bLOCATION%5d.%5bNOR%5d&amp;ShowOnWeb=true"/>
    <hyperlink ref="C30" r:id="rId25" tooltip="Click once to display linked information. Click and hold to select this cell." display="Fratto/OECDStat_Metadata/OECDStat_Metadata/ShowMetadata.ashx%3fDataset=MEI_BOP&amp;Coords=%5bSUBJECT%5d.%5bBPCRTD01%5d,%5bMEASURE%5d.%5bCXCUSA%5d,%5bLOCATION%5d.%5bPOL%5d&amp;ShowOnWeb=true"/>
    <hyperlink ref="C31" r:id="rId26" tooltip="Click once to display linked information. Click and hold to select this cell." display="Fratto/OECDStat_Metadata/OECDStat_Metadata/ShowMetadata.ashx%3fDataset=MEI_BOP&amp;Coords=%5bSUBJECT%5d.%5bBPCRTD01%5d,%5bMEASURE%5d.%5bCXCUSA%5d,%5bLOCATION%5d.%5bPRT%5d&amp;ShowOnWeb=true"/>
    <hyperlink ref="C32" r:id="rId27" tooltip="Click once to display linked information. Click and hold to select this cell." display="Fratto/OECDStat_Metadata/OECDStat_Metadata/ShowMetadata.ashx%3fDataset=MEI_BOP&amp;Coords=%5bSUBJECT%5d.%5bBPCRTD01%5d,%5bMEASURE%5d.%5bCXCUSA%5d,%5bLOCATION%5d.%5bSVK%5d&amp;ShowOnWeb=true"/>
    <hyperlink ref="C34" r:id="rId28" tooltip="Click once to display linked information. Click and hold to select this cell." display="Fratto/OECDStat_Metadata/OECDStat_Metadata/ShowMetadata.ashx%3fDataset=MEI_BOP&amp;Coords=%5bSUBJECT%5d.%5bBPCRTD01%5d,%5bMEASURE%5d.%5bCXCUSA%5d,%5bLOCATION%5d.%5bESP%5d&amp;ShowOnWeb=true"/>
    <hyperlink ref="C35" r:id="rId29" tooltip="Click once to display linked information. Click and hold to select this cell." display="Fratto/OECDStat_Metadata/OECDStat_Metadata/ShowMetadata.ashx%3fDataset=MEI_BOP&amp;Coords=%5bSUBJECT%5d.%5bBPCRTD01%5d,%5bMEASURE%5d.%5bCXCUSA%5d,%5bLOCATION%5d.%5bSWE%5d&amp;ShowOnWeb=true"/>
    <hyperlink ref="C36" r:id="rId30" tooltip="Click once to display linked information. Click and hold to select this cell." display="Fratto/OECDStat_Metadata/OECDStat_Metadata/ShowMetadata.ashx%3fDataset=MEI_BOP&amp;Coords=%5bSUBJECT%5d.%5bBPCRTD01%5d,%5bMEASURE%5d.%5bCXCUSA%5d,%5bLOCATION%5d.%5bCHE%5d&amp;ShowOnWeb=true"/>
    <hyperlink ref="C37" r:id="rId31" tooltip="Click once to display linked information. Click and hold to select this cell." display="Fratto/OECDStat_Metadata/OECDStat_Metadata/ShowMetadata.ashx%3fDataset=MEI_BOP&amp;Coords=%5bSUBJECT%5d.%5bBPCRTD01%5d,%5bMEASURE%5d.%5bCXCUSA%5d,%5bLOCATION%5d.%5bTUR%5d&amp;ShowOnWeb=true"/>
    <hyperlink ref="C38" r:id="rId32" tooltip="Click once to display linked information. Click and hold to select this cell." display="Fratto/OECDStat_Metadata/OECDStat_Metadata/ShowMetadata.ashx%3fDataset=MEI_BOP&amp;Coords=%5bSUBJECT%5d.%5bBPCRTD01%5d,%5bMEASURE%5d.%5bCXCUSA%5d,%5bLOCATION%5d.%5bGBR%5d&amp;ShowOnWeb=true"/>
    <hyperlink ref="C39" r:id="rId33" tooltip="Click once to display linked information. Click and hold to select this cell." display="Fratto/OECDStat_Metadata/OECDStat_Metadata/ShowMetadata.ashx%3fDataset=MEI_BOP&amp;Coords=%5bSUBJECT%5d.%5bBPCRTD01%5d,%5bMEASURE%5d.%5bCXCUSA%5d,%5bLOCATION%5d.%5bUSA%5d&amp;ShowOnWeb=true"/>
    <hyperlink ref="A40" r:id="rId34" tooltip="Click once to display linked information. Click and hold to select this cell." display="Fratto/OECDStat_Metadata/OECDStat_Metadata/ShowMetadata.ashx%3fDataset=MEI_BOP&amp;Coords=%5bLOCATION%5d.%5bG7M%5d&amp;ShowOnWeb=true&amp;Lang=en"/>
    <hyperlink ref="C41" r:id="rId35" tooltip="Click once to display linked information. Click and hold to select this cell." display="Fratto/OECDStat_Metadata/OECDStat_Metadata/ShowMetadata.ashx%3fDataset=MEI_BOP&amp;Coords=%5bSUBJECT%5d.%5bBPCRTD01%5d,%5bMEASURE%5d.%5bCXCUSA%5d,%5bLOCATION%5d.%5bBRA%5d&amp;ShowOnWeb=true"/>
    <hyperlink ref="C42" r:id="rId36" tooltip="Click once to display linked information. Click and hold to select this cell." display="Fratto/OECDStat_Metadata/OECDStat_Metadata/ShowMetadata.ashx%3fDataset=MEI_BOP&amp;Coords=%5bSUBJECT%5d.%5bBPCRTD01%5d,%5bMEASURE%5d.%5bCXCUSA%5d,%5bLOCATION%5d.%5bIDN%5d&amp;ShowOnWeb=true"/>
    <hyperlink ref="A43" r:id="rId37" tooltip="Click once to display linked information. Click and hold to select this cell." display="http://stats.oecd.org/"/>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1"/>
  <sheetViews>
    <sheetView showGridLines="0" topLeftCell="A23" workbookViewId="0">
      <selection activeCell="D42" sqref="D42"/>
    </sheetView>
  </sheetViews>
  <sheetFormatPr defaultRowHeight="12.75" x14ac:dyDescent="0.2"/>
  <cols>
    <col min="1" max="2" width="27.42578125" style="57" customWidth="1"/>
    <col min="3" max="3" width="2.42578125" style="57" customWidth="1"/>
    <col min="4" max="16384" width="9.140625" style="57"/>
  </cols>
  <sheetData>
    <row r="1" spans="1:4" hidden="1" x14ac:dyDescent="0.2">
      <c r="A1" s="64" t="e">
        <f ca="1">DotStatQuery(B1)</f>
        <v>#NAME?</v>
      </c>
      <c r="B1" s="64" t="s">
        <v>190</v>
      </c>
    </row>
    <row r="2" spans="1:4" ht="23.25" x14ac:dyDescent="0.2">
      <c r="A2" s="56" t="s">
        <v>191</v>
      </c>
    </row>
    <row r="3" spans="1:4" x14ac:dyDescent="0.2">
      <c r="A3" s="91" t="s">
        <v>183</v>
      </c>
      <c r="B3" s="92"/>
      <c r="C3" s="93"/>
      <c r="D3" s="58" t="s">
        <v>184</v>
      </c>
    </row>
    <row r="4" spans="1:4" ht="21" x14ac:dyDescent="0.2">
      <c r="A4" s="91" t="s">
        <v>180</v>
      </c>
      <c r="B4" s="92"/>
      <c r="C4" s="93"/>
      <c r="D4" s="58" t="s">
        <v>192</v>
      </c>
    </row>
    <row r="5" spans="1:4" x14ac:dyDescent="0.2">
      <c r="A5" s="94" t="s">
        <v>185</v>
      </c>
      <c r="B5" s="95"/>
      <c r="C5" s="96"/>
      <c r="D5" s="59" t="s">
        <v>151</v>
      </c>
    </row>
    <row r="6" spans="1:4" ht="13.5" x14ac:dyDescent="0.25">
      <c r="A6" s="97" t="s">
        <v>2</v>
      </c>
      <c r="B6" s="98"/>
      <c r="C6" s="60" t="s">
        <v>167</v>
      </c>
      <c r="D6" s="60" t="s">
        <v>167</v>
      </c>
    </row>
    <row r="7" spans="1:4" ht="13.5" x14ac:dyDescent="0.25">
      <c r="A7" s="87" t="s">
        <v>12</v>
      </c>
      <c r="B7" s="88"/>
      <c r="C7" s="60" t="s">
        <v>186</v>
      </c>
      <c r="D7" s="61">
        <v>22724</v>
      </c>
    </row>
    <row r="8" spans="1:4" ht="13.5" x14ac:dyDescent="0.25">
      <c r="A8" s="87" t="s">
        <v>122</v>
      </c>
      <c r="B8" s="88"/>
      <c r="C8" s="60" t="s">
        <v>186</v>
      </c>
      <c r="D8" s="65">
        <v>8429.99</v>
      </c>
    </row>
    <row r="9" spans="1:4" ht="13.5" x14ac:dyDescent="0.25">
      <c r="A9" s="87" t="s">
        <v>153</v>
      </c>
      <c r="B9" s="88"/>
      <c r="C9" s="60" t="s">
        <v>186</v>
      </c>
      <c r="D9" s="61">
        <v>11128.25</v>
      </c>
    </row>
    <row r="10" spans="1:4" ht="13.5" x14ac:dyDescent="0.25">
      <c r="A10" s="87" t="s">
        <v>15</v>
      </c>
      <c r="B10" s="88"/>
      <c r="C10" s="60" t="s">
        <v>186</v>
      </c>
      <c r="D10" s="65">
        <v>34880.49</v>
      </c>
    </row>
    <row r="11" spans="1:4" ht="13.5" x14ac:dyDescent="0.25">
      <c r="A11" s="87" t="s">
        <v>18</v>
      </c>
      <c r="B11" s="88"/>
      <c r="C11" s="60" t="s">
        <v>186</v>
      </c>
      <c r="D11" s="61">
        <v>17402.939999999999</v>
      </c>
    </row>
    <row r="12" spans="1:4" ht="13.5" x14ac:dyDescent="0.25">
      <c r="A12" s="87" t="s">
        <v>154</v>
      </c>
      <c r="B12" s="88"/>
      <c r="C12" s="60" t="s">
        <v>186</v>
      </c>
      <c r="D12" s="65">
        <v>10509.29</v>
      </c>
    </row>
    <row r="13" spans="1:4" ht="13.5" x14ac:dyDescent="0.25">
      <c r="A13" s="87" t="s">
        <v>123</v>
      </c>
      <c r="B13" s="88"/>
      <c r="C13" s="60" t="s">
        <v>186</v>
      </c>
      <c r="D13" s="61">
        <v>5591.5720000000001</v>
      </c>
    </row>
    <row r="14" spans="1:4" ht="13.5" x14ac:dyDescent="0.25">
      <c r="A14" s="87" t="s">
        <v>155</v>
      </c>
      <c r="B14" s="88"/>
      <c r="C14" s="60" t="s">
        <v>186</v>
      </c>
      <c r="D14" s="65">
        <v>1329.3009999999999</v>
      </c>
    </row>
    <row r="15" spans="1:4" ht="13.5" x14ac:dyDescent="0.25">
      <c r="A15" s="87" t="s">
        <v>124</v>
      </c>
      <c r="B15" s="88"/>
      <c r="C15" s="60" t="s">
        <v>186</v>
      </c>
      <c r="D15" s="61">
        <v>5413.9709999999995</v>
      </c>
    </row>
    <row r="16" spans="1:4" ht="13.5" x14ac:dyDescent="0.25">
      <c r="A16" s="87" t="s">
        <v>119</v>
      </c>
      <c r="B16" s="88"/>
      <c r="C16" s="60" t="s">
        <v>186</v>
      </c>
      <c r="D16" s="65">
        <v>63519.08</v>
      </c>
    </row>
    <row r="17" spans="1:4" ht="13.5" x14ac:dyDescent="0.25">
      <c r="A17" s="87" t="s">
        <v>22</v>
      </c>
      <c r="B17" s="88"/>
      <c r="C17" s="60" t="s">
        <v>186</v>
      </c>
      <c r="D17" s="61">
        <v>81913</v>
      </c>
    </row>
    <row r="18" spans="1:4" ht="13.5" x14ac:dyDescent="0.25">
      <c r="A18" s="87" t="s">
        <v>156</v>
      </c>
      <c r="B18" s="88"/>
      <c r="C18" s="60" t="s">
        <v>186</v>
      </c>
      <c r="D18" s="65">
        <v>11092.77</v>
      </c>
    </row>
    <row r="19" spans="1:4" ht="13.5" x14ac:dyDescent="0.25">
      <c r="A19" s="87" t="s">
        <v>157</v>
      </c>
      <c r="B19" s="88"/>
      <c r="C19" s="60" t="s">
        <v>186</v>
      </c>
      <c r="D19" s="61">
        <v>9919</v>
      </c>
    </row>
    <row r="20" spans="1:4" ht="13.5" x14ac:dyDescent="0.25">
      <c r="A20" s="87" t="s">
        <v>158</v>
      </c>
      <c r="B20" s="88"/>
      <c r="C20" s="60" t="s">
        <v>186</v>
      </c>
      <c r="D20" s="65">
        <v>320.71600000000001</v>
      </c>
    </row>
    <row r="21" spans="1:4" ht="13.5" x14ac:dyDescent="0.25">
      <c r="A21" s="87" t="s">
        <v>38</v>
      </c>
      <c r="B21" s="88"/>
      <c r="C21" s="60" t="s">
        <v>186</v>
      </c>
      <c r="D21" s="61">
        <v>4585.8999999999996</v>
      </c>
    </row>
    <row r="22" spans="1:4" ht="13.5" x14ac:dyDescent="0.25">
      <c r="A22" s="87" t="s">
        <v>39</v>
      </c>
      <c r="B22" s="88"/>
      <c r="C22" s="60" t="s">
        <v>186</v>
      </c>
      <c r="D22" s="65">
        <v>7910.5</v>
      </c>
    </row>
    <row r="23" spans="1:4" ht="13.5" x14ac:dyDescent="0.25">
      <c r="A23" s="87" t="s">
        <v>120</v>
      </c>
      <c r="B23" s="88"/>
      <c r="C23" s="60" t="s">
        <v>186</v>
      </c>
      <c r="D23" s="61">
        <v>60514.85</v>
      </c>
    </row>
    <row r="24" spans="1:4" ht="13.5" x14ac:dyDescent="0.25">
      <c r="A24" s="87" t="s">
        <v>121</v>
      </c>
      <c r="B24" s="88"/>
      <c r="C24" s="60" t="s">
        <v>186</v>
      </c>
      <c r="D24" s="65">
        <v>127515</v>
      </c>
    </row>
    <row r="25" spans="1:4" ht="13.5" x14ac:dyDescent="0.25">
      <c r="A25" s="87" t="s">
        <v>160</v>
      </c>
      <c r="B25" s="88"/>
      <c r="C25" s="60" t="s">
        <v>186</v>
      </c>
      <c r="D25" s="61">
        <v>50004.44</v>
      </c>
    </row>
    <row r="26" spans="1:4" ht="13.5" x14ac:dyDescent="0.25">
      <c r="A26" s="87" t="s">
        <v>45</v>
      </c>
      <c r="B26" s="88"/>
      <c r="C26" s="60" t="s">
        <v>186</v>
      </c>
      <c r="D26" s="65">
        <v>530.94600000000003</v>
      </c>
    </row>
    <row r="27" spans="1:4" ht="13.5" x14ac:dyDescent="0.25">
      <c r="A27" s="87" t="s">
        <v>46</v>
      </c>
      <c r="B27" s="88"/>
      <c r="C27" s="60" t="s">
        <v>186</v>
      </c>
      <c r="D27" s="61">
        <v>117053.8</v>
      </c>
    </row>
    <row r="28" spans="1:4" ht="13.5" x14ac:dyDescent="0.25">
      <c r="A28" s="87" t="s">
        <v>125</v>
      </c>
      <c r="B28" s="88"/>
      <c r="C28" s="60" t="s">
        <v>186</v>
      </c>
      <c r="D28" s="65">
        <v>16754.96</v>
      </c>
    </row>
    <row r="29" spans="1:4" ht="13.5" x14ac:dyDescent="0.25">
      <c r="A29" s="87" t="s">
        <v>161</v>
      </c>
      <c r="B29" s="88"/>
      <c r="C29" s="60" t="s">
        <v>186</v>
      </c>
      <c r="D29" s="61">
        <v>4433</v>
      </c>
    </row>
    <row r="30" spans="1:4" ht="13.5" x14ac:dyDescent="0.25">
      <c r="A30" s="87" t="s">
        <v>58</v>
      </c>
      <c r="B30" s="88"/>
      <c r="C30" s="60" t="s">
        <v>186</v>
      </c>
      <c r="D30" s="65">
        <v>5019</v>
      </c>
    </row>
    <row r="31" spans="1:4" ht="13.5" x14ac:dyDescent="0.25">
      <c r="A31" s="87" t="s">
        <v>60</v>
      </c>
      <c r="B31" s="88"/>
      <c r="C31" s="60" t="s">
        <v>186</v>
      </c>
      <c r="D31" s="61">
        <v>38534</v>
      </c>
    </row>
    <row r="32" spans="1:4" ht="13.5" x14ac:dyDescent="0.25">
      <c r="A32" s="87" t="s">
        <v>162</v>
      </c>
      <c r="B32" s="88"/>
      <c r="C32" s="60" t="s">
        <v>186</v>
      </c>
      <c r="D32" s="65">
        <v>10514.84</v>
      </c>
    </row>
    <row r="33" spans="1:5" ht="13.5" x14ac:dyDescent="0.25">
      <c r="A33" s="87" t="s">
        <v>64</v>
      </c>
      <c r="B33" s="88"/>
      <c r="C33" s="60" t="s">
        <v>186</v>
      </c>
      <c r="D33" s="61">
        <v>5407.5789999999997</v>
      </c>
    </row>
    <row r="34" spans="1:5" ht="13.5" x14ac:dyDescent="0.25">
      <c r="A34" s="87" t="s">
        <v>163</v>
      </c>
      <c r="B34" s="88"/>
      <c r="C34" s="60" t="s">
        <v>186</v>
      </c>
      <c r="D34" s="65">
        <v>2056.2620000000002</v>
      </c>
    </row>
    <row r="35" spans="1:5" ht="13.5" x14ac:dyDescent="0.25">
      <c r="A35" s="87" t="s">
        <v>72</v>
      </c>
      <c r="B35" s="88"/>
      <c r="C35" s="60" t="s">
        <v>186</v>
      </c>
      <c r="D35" s="61">
        <v>46163.12</v>
      </c>
    </row>
    <row r="36" spans="1:5" ht="13.5" x14ac:dyDescent="0.25">
      <c r="A36" s="87" t="s">
        <v>126</v>
      </c>
      <c r="B36" s="88"/>
      <c r="C36" s="60" t="s">
        <v>186</v>
      </c>
      <c r="D36" s="65">
        <v>9519.3739999999998</v>
      </c>
    </row>
    <row r="37" spans="1:5" ht="13.5" x14ac:dyDescent="0.25">
      <c r="A37" s="87" t="s">
        <v>164</v>
      </c>
      <c r="B37" s="88"/>
      <c r="C37" s="60" t="s">
        <v>186</v>
      </c>
      <c r="D37" s="61">
        <v>7996.8609999999999</v>
      </c>
    </row>
    <row r="38" spans="1:5" ht="13.5" x14ac:dyDescent="0.25">
      <c r="A38" s="87" t="s">
        <v>76</v>
      </c>
      <c r="B38" s="88"/>
      <c r="C38" s="60" t="s">
        <v>186</v>
      </c>
      <c r="D38" s="65">
        <v>75176</v>
      </c>
    </row>
    <row r="39" spans="1:5" ht="13.5" x14ac:dyDescent="0.25">
      <c r="A39" s="87" t="s">
        <v>130</v>
      </c>
      <c r="B39" s="88"/>
      <c r="C39" s="60" t="s">
        <v>186</v>
      </c>
      <c r="D39" s="61">
        <v>63705</v>
      </c>
    </row>
    <row r="40" spans="1:5" ht="13.5" x14ac:dyDescent="0.25">
      <c r="A40" s="87" t="s">
        <v>131</v>
      </c>
      <c r="B40" s="88"/>
      <c r="C40" s="60" t="s">
        <v>186</v>
      </c>
      <c r="D40" s="65">
        <v>313914</v>
      </c>
      <c r="E40" s="57">
        <f>SUM(D7:D40)</f>
        <v>1251483.8020000001</v>
      </c>
    </row>
    <row r="41" spans="1:5" ht="13.5" x14ac:dyDescent="0.25">
      <c r="A41" s="87" t="s">
        <v>187</v>
      </c>
      <c r="B41" s="88"/>
      <c r="C41" s="60" t="s">
        <v>167</v>
      </c>
      <c r="D41" s="65">
        <v>745961.4</v>
      </c>
    </row>
    <row r="42" spans="1:5" ht="13.5" x14ac:dyDescent="0.25">
      <c r="A42" s="89" t="s">
        <v>188</v>
      </c>
      <c r="B42" s="66" t="s">
        <v>14</v>
      </c>
      <c r="C42" s="60" t="s">
        <v>167</v>
      </c>
      <c r="D42" s="65">
        <v>196526.3</v>
      </c>
    </row>
    <row r="43" spans="1:5" ht="13.5" x14ac:dyDescent="0.25">
      <c r="A43" s="99"/>
      <c r="B43" s="62" t="s">
        <v>193</v>
      </c>
      <c r="C43" s="60" t="s">
        <v>167</v>
      </c>
      <c r="D43" s="61">
        <v>46581.82</v>
      </c>
    </row>
    <row r="44" spans="1:5" ht="13.5" x14ac:dyDescent="0.25">
      <c r="A44" s="90"/>
      <c r="B44" s="62" t="s">
        <v>194</v>
      </c>
      <c r="C44" s="60" t="s">
        <v>167</v>
      </c>
      <c r="D44" s="65">
        <v>143207</v>
      </c>
    </row>
    <row r="45" spans="1:5" x14ac:dyDescent="0.2">
      <c r="A45" s="63" t="s">
        <v>195</v>
      </c>
    </row>
    <row r="46" spans="1:5" x14ac:dyDescent="0.2">
      <c r="A46" s="67" t="s">
        <v>196</v>
      </c>
    </row>
    <row r="47" spans="1:5" x14ac:dyDescent="0.2">
      <c r="A47" s="68" t="s">
        <v>197</v>
      </c>
      <c r="B47" s="67" t="s">
        <v>198</v>
      </c>
    </row>
    <row r="50" spans="1:4" ht="13.5" x14ac:dyDescent="0.25">
      <c r="A50" s="85" t="s">
        <v>199</v>
      </c>
      <c r="B50" s="86"/>
      <c r="C50" s="60" t="s">
        <v>167</v>
      </c>
      <c r="D50" s="61">
        <v>1251484</v>
      </c>
    </row>
    <row r="51" spans="1:4" ht="13.5" x14ac:dyDescent="0.25">
      <c r="A51" s="87" t="s">
        <v>200</v>
      </c>
      <c r="B51" s="88"/>
      <c r="C51" s="60" t="s">
        <v>186</v>
      </c>
      <c r="D51" s="61">
        <v>332243.7</v>
      </c>
    </row>
  </sheetData>
  <mergeCells count="42">
    <mergeCell ref="A8:B8"/>
    <mergeCell ref="A3:C3"/>
    <mergeCell ref="A4:C4"/>
    <mergeCell ref="A5:C5"/>
    <mergeCell ref="A6:B6"/>
    <mergeCell ref="A7:B7"/>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51:B51"/>
    <mergeCell ref="A33:B33"/>
    <mergeCell ref="A34:B34"/>
    <mergeCell ref="A35:B35"/>
    <mergeCell ref="A36:B36"/>
    <mergeCell ref="A37:B37"/>
    <mergeCell ref="A38:B38"/>
    <mergeCell ref="A39:B39"/>
    <mergeCell ref="A40:B40"/>
    <mergeCell ref="A41:B41"/>
    <mergeCell ref="A42:A44"/>
    <mergeCell ref="A50:B50"/>
  </mergeCells>
  <hyperlinks>
    <hyperlink ref="A2" r:id="rId1" tooltip="Click once to display linked information. Click and hold to select this cell." display="Fratto/OECDStat_Metadata/OECDStat_Metadata/ShowMetadata.ashx%3fDataset=ALFS_SUMTAB&amp;ShowOnWeb=true&amp;Lang=en"/>
    <hyperlink ref="A7" r:id="rId2" tooltip="Click once to display linked information. Click and hold to select this cell." display="Fratto/OECDStat_Metadata/OECDStat_Metadata/ShowMetadata.ashx%3fDataset=ALFS_SUMTAB&amp;Coords=%5bLOCATION%5d.%5bAUS%5d&amp;ShowOnWeb=true&amp;Lang=en"/>
    <hyperlink ref="C7" r:id="rId3" tooltip="Click once to display linked information. Click and hold to select this cell." display="Fratto/OECDStat_Metadata/OECDStat_Metadata/ShowMetadata.ashx%3fDataset=ALFS_SUMTAB&amp;Coords=%5bFREQUENCY%5d.%5bA%5d,%5bSUBJECT%5d.%5bYGTT01L1_ST%5d,%5bLOCATION%5d.%5bAUS%5d&amp;ShowOnWeb=true"/>
    <hyperlink ref="A8" r:id="rId4" tooltip="Click once to display linked information. Click and hold to select this cell." display="Fratto/OECDStat_Metadata/OECDStat_Metadata/ShowMetadata.ashx%3fDataset=ALFS_SUMTAB&amp;Coords=%5bLOCATION%5d.%5bAUT%5d&amp;ShowOnWeb=true&amp;Lang=en"/>
    <hyperlink ref="C8" r:id="rId5" tooltip="Click once to display linked information. Click and hold to select this cell." display="Fratto/OECDStat_Metadata/OECDStat_Metadata/ShowMetadata.ashx%3fDataset=ALFS_SUMTAB&amp;Coords=%5bFREQUENCY%5d.%5bA%5d,%5bSUBJECT%5d.%5bYGTT01L1_ST%5d,%5bLOCATION%5d.%5bAUT%5d&amp;ShowOnWeb=true"/>
    <hyperlink ref="A9" r:id="rId6" tooltip="Click once to display linked information. Click and hold to select this cell." display="Fratto/OECDStat_Metadata/OECDStat_Metadata/ShowMetadata.ashx%3fDataset=ALFS_SUMTAB&amp;Coords=%5bLOCATION%5d.%5bBEL%5d&amp;ShowOnWeb=true&amp;Lang=en"/>
    <hyperlink ref="C9" r:id="rId7" tooltip="Click once to display linked information. Click and hold to select this cell." display="Fratto/OECDStat_Metadata/OECDStat_Metadata/ShowMetadata.ashx%3fDataset=ALFS_SUMTAB&amp;Coords=%5bFREQUENCY%5d.%5bA%5d,%5bSUBJECT%5d.%5bYGTT01L1_ST%5d,%5bLOCATION%5d.%5bBEL%5d&amp;ShowOnWeb=true"/>
    <hyperlink ref="A10" r:id="rId8" tooltip="Click once to display linked information. Click and hold to select this cell." display="Fratto/OECDStat_Metadata/OECDStat_Metadata/ShowMetadata.ashx%3fDataset=ALFS_SUMTAB&amp;Coords=%5bLOCATION%5d.%5bCAN%5d&amp;ShowOnWeb=true&amp;Lang=en"/>
    <hyperlink ref="C10" r:id="rId9" tooltip="Click once to display linked information. Click and hold to select this cell." display="Fratto/OECDStat_Metadata/OECDStat_Metadata/ShowMetadata.ashx%3fDataset=ALFS_SUMTAB&amp;Coords=%5bFREQUENCY%5d.%5bA%5d,%5bSUBJECT%5d.%5bYGTT01L1_ST%5d,%5bLOCATION%5d.%5bCAN%5d&amp;ShowOnWeb=true"/>
    <hyperlink ref="A11" r:id="rId10" tooltip="Click once to display linked information. Click and hold to select this cell." display="Fratto/OECDStat_Metadata/OECDStat_Metadata/ShowMetadata.ashx%3fDataset=ALFS_SUMTAB&amp;Coords=%5bLOCATION%5d.%5bCHL%5d&amp;ShowOnWeb=true&amp;Lang=en"/>
    <hyperlink ref="C11" r:id="rId11" tooltip="Click once to display linked information. Click and hold to select this cell." display="Fratto/OECDStat_Metadata/OECDStat_Metadata/ShowMetadata.ashx%3fDataset=ALFS_SUMTAB&amp;Coords=%5bFREQUENCY%5d.%5bA%5d,%5bSUBJECT%5d.%5bYGTT01L1_ST%5d,%5bLOCATION%5d.%5bCHL%5d&amp;ShowOnWeb=true"/>
    <hyperlink ref="A12" r:id="rId12" tooltip="Click once to display linked information. Click and hold to select this cell." display="Fratto/OECDStat_Metadata/OECDStat_Metadata/ShowMetadata.ashx%3fDataset=ALFS_SUMTAB&amp;Coords=%5bLOCATION%5d.%5bCZE%5d&amp;ShowOnWeb=true&amp;Lang=en"/>
    <hyperlink ref="C12" r:id="rId13" tooltip="Click once to display linked information. Click and hold to select this cell." display="Fratto/OECDStat_Metadata/OECDStat_Metadata/ShowMetadata.ashx%3fDataset=ALFS_SUMTAB&amp;Coords=%5bFREQUENCY%5d.%5bA%5d,%5bSUBJECT%5d.%5bYGTT01L1_ST%5d,%5bLOCATION%5d.%5bCZE%5d&amp;ShowOnWeb=true"/>
    <hyperlink ref="A13" r:id="rId14" tooltip="Click once to display linked information. Click and hold to select this cell." display="Fratto/OECDStat_Metadata/OECDStat_Metadata/ShowMetadata.ashx%3fDataset=ALFS_SUMTAB&amp;Coords=%5bLOCATION%5d.%5bDNK%5d&amp;ShowOnWeb=true&amp;Lang=en"/>
    <hyperlink ref="C13" r:id="rId15" tooltip="Click once to display linked information. Click and hold to select this cell." display="Fratto/OECDStat_Metadata/OECDStat_Metadata/ShowMetadata.ashx%3fDataset=ALFS_SUMTAB&amp;Coords=%5bFREQUENCY%5d.%5bA%5d,%5bSUBJECT%5d.%5bYGTT01L1_ST%5d,%5bLOCATION%5d.%5bDNK%5d&amp;ShowOnWeb=true"/>
    <hyperlink ref="A14" r:id="rId16" tooltip="Click once to display linked information. Click and hold to select this cell." display="Fratto/OECDStat_Metadata/OECDStat_Metadata/ShowMetadata.ashx%3fDataset=ALFS_SUMTAB&amp;Coords=%5bLOCATION%5d.%5bEST%5d&amp;ShowOnWeb=true&amp;Lang=en"/>
    <hyperlink ref="C14" r:id="rId17" tooltip="Click once to display linked information. Click and hold to select this cell." display="Fratto/OECDStat_Metadata/OECDStat_Metadata/ShowMetadata.ashx%3fDataset=ALFS_SUMTAB&amp;Coords=%5bFREQUENCY%5d.%5bA%5d,%5bSUBJECT%5d.%5bYGTT01L1_ST%5d,%5bLOCATION%5d.%5bEST%5d&amp;ShowOnWeb=true"/>
    <hyperlink ref="A15" r:id="rId18" tooltip="Click once to display linked information. Click and hold to select this cell." display="Fratto/OECDStat_Metadata/OECDStat_Metadata/ShowMetadata.ashx%3fDataset=ALFS_SUMTAB&amp;Coords=%5bLOCATION%5d.%5bFIN%5d&amp;ShowOnWeb=true&amp;Lang=en"/>
    <hyperlink ref="C15" r:id="rId19" tooltip="Click once to display linked information. Click and hold to select this cell." display="Fratto/OECDStat_Metadata/OECDStat_Metadata/ShowMetadata.ashx%3fDataset=ALFS_SUMTAB&amp;Coords=%5bFREQUENCY%5d.%5bA%5d,%5bSUBJECT%5d.%5bYGTT01L1_ST%5d,%5bLOCATION%5d.%5bFIN%5d&amp;ShowOnWeb=true"/>
    <hyperlink ref="A16" r:id="rId20" tooltip="Click once to display linked information. Click and hold to select this cell." display="Fratto/OECDStat_Metadata/OECDStat_Metadata/ShowMetadata.ashx%3fDataset=ALFS_SUMTAB&amp;Coords=%5bLOCATION%5d.%5bFRA%5d&amp;ShowOnWeb=true&amp;Lang=en"/>
    <hyperlink ref="C16" r:id="rId21" tooltip="Click once to display linked information. Click and hold to select this cell." display="Fratto/OECDStat_Metadata/OECDStat_Metadata/ShowMetadata.ashx%3fDataset=ALFS_SUMTAB&amp;Coords=%5bFREQUENCY%5d.%5bA%5d,%5bSUBJECT%5d.%5bYGTT01L1_ST%5d,%5bLOCATION%5d.%5bFRA%5d&amp;ShowOnWeb=true"/>
    <hyperlink ref="A17" r:id="rId22" tooltip="Click once to display linked information. Click and hold to select this cell." display="Fratto/OECDStat_Metadata/OECDStat_Metadata/ShowMetadata.ashx%3fDataset=ALFS_SUMTAB&amp;Coords=%5bLOCATION%5d.%5bDEU%5d&amp;ShowOnWeb=true&amp;Lang=en"/>
    <hyperlink ref="C17" r:id="rId23" tooltip="Click once to display linked information. Click and hold to select this cell." display="Fratto/OECDStat_Metadata/OECDStat_Metadata/ShowMetadata.ashx%3fDataset=ALFS_SUMTAB&amp;Coords=%5bFREQUENCY%5d.%5bA%5d,%5bSUBJECT%5d.%5bYGTT01L1_ST%5d,%5bLOCATION%5d.%5bDEU%5d&amp;ShowOnWeb=true"/>
    <hyperlink ref="A18" r:id="rId24" tooltip="Click once to display linked information. Click and hold to select this cell." display="Fratto/OECDStat_Metadata/OECDStat_Metadata/ShowMetadata.ashx%3fDataset=ALFS_SUMTAB&amp;Coords=%5bLOCATION%5d.%5bGRC%5d&amp;ShowOnWeb=true&amp;Lang=en"/>
    <hyperlink ref="C18" r:id="rId25" tooltip="Click once to display linked information. Click and hold to select this cell." display="Fratto/OECDStat_Metadata/OECDStat_Metadata/ShowMetadata.ashx%3fDataset=ALFS_SUMTAB&amp;Coords=%5bFREQUENCY%5d.%5bA%5d,%5bSUBJECT%5d.%5bYGTT01L1_ST%5d,%5bLOCATION%5d.%5bGRC%5d&amp;ShowOnWeb=true"/>
    <hyperlink ref="A19" r:id="rId26" tooltip="Click once to display linked information. Click and hold to select this cell." display="Fratto/OECDStat_Metadata/OECDStat_Metadata/ShowMetadata.ashx%3fDataset=ALFS_SUMTAB&amp;Coords=%5bLOCATION%5d.%5bHUN%5d&amp;ShowOnWeb=true&amp;Lang=en"/>
    <hyperlink ref="C19" r:id="rId27" tooltip="Click once to display linked information. Click and hold to select this cell." display="Fratto/OECDStat_Metadata/OECDStat_Metadata/ShowMetadata.ashx%3fDataset=ALFS_SUMTAB&amp;Coords=%5bFREQUENCY%5d.%5bA%5d,%5bSUBJECT%5d.%5bYGTT01L1_ST%5d,%5bLOCATION%5d.%5bHUN%5d&amp;ShowOnWeb=true"/>
    <hyperlink ref="A20" r:id="rId28" tooltip="Click once to display linked information. Click and hold to select this cell." display="Fratto/OECDStat_Metadata/OECDStat_Metadata/ShowMetadata.ashx%3fDataset=ALFS_SUMTAB&amp;Coords=%5bLOCATION%5d.%5bISL%5d&amp;ShowOnWeb=true&amp;Lang=en"/>
    <hyperlink ref="C20" r:id="rId29" tooltip="Click once to display linked information. Click and hold to select this cell." display="Fratto/OECDStat_Metadata/OECDStat_Metadata/ShowMetadata.ashx%3fDataset=ALFS_SUMTAB&amp;Coords=%5bFREQUENCY%5d.%5bA%5d,%5bSUBJECT%5d.%5bYGTT01L1_ST%5d,%5bLOCATION%5d.%5bISL%5d&amp;ShowOnWeb=true"/>
    <hyperlink ref="A21" r:id="rId30" tooltip="Click once to display linked information. Click and hold to select this cell." display="Fratto/OECDStat_Metadata/OECDStat_Metadata/ShowMetadata.ashx%3fDataset=ALFS_SUMTAB&amp;Coords=%5bLOCATION%5d.%5bIRL%5d&amp;ShowOnWeb=true&amp;Lang=en"/>
    <hyperlink ref="C21" r:id="rId31" tooltip="Click once to display linked information. Click and hold to select this cell." display="Fratto/OECDStat_Metadata/OECDStat_Metadata/ShowMetadata.ashx%3fDataset=ALFS_SUMTAB&amp;Coords=%5bFREQUENCY%5d.%5bA%5d,%5bSUBJECT%5d.%5bYGTT01L1_ST%5d,%5bLOCATION%5d.%5bIRL%5d&amp;ShowOnWeb=true"/>
    <hyperlink ref="A22" r:id="rId32" tooltip="Click once to display linked information. Click and hold to select this cell." display="Fratto/OECDStat_Metadata/OECDStat_Metadata/ShowMetadata.ashx%3fDataset=ALFS_SUMTAB&amp;Coords=%5bLOCATION%5d.%5bISR%5d&amp;ShowOnWeb=true&amp;Lang=en"/>
    <hyperlink ref="C22" r:id="rId33" tooltip="Click once to display linked information. Click and hold to select this cell." display="Fratto/OECDStat_Metadata/OECDStat_Metadata/ShowMetadata.ashx%3fDataset=ALFS_SUMTAB&amp;Coords=%5bFREQUENCY%5d.%5bA%5d,%5bSUBJECT%5d.%5bYGTT01L1_ST%5d,%5bLOCATION%5d.%5bISR%5d&amp;ShowOnWeb=true"/>
    <hyperlink ref="A23" r:id="rId34" tooltip="Click once to display linked information. Click and hold to select this cell." display="Fratto/OECDStat_Metadata/OECDStat_Metadata/ShowMetadata.ashx%3fDataset=ALFS_SUMTAB&amp;Coords=%5bLOCATION%5d.%5bITA%5d&amp;ShowOnWeb=true&amp;Lang=en"/>
    <hyperlink ref="C23" r:id="rId35" tooltip="Click once to display linked information. Click and hold to select this cell." display="Fratto/OECDStat_Metadata/OECDStat_Metadata/ShowMetadata.ashx%3fDataset=ALFS_SUMTAB&amp;Coords=%5bFREQUENCY%5d.%5bA%5d,%5bSUBJECT%5d.%5bYGTT01L1_ST%5d,%5bLOCATION%5d.%5bITA%5d&amp;ShowOnWeb=true"/>
    <hyperlink ref="A24" r:id="rId36" tooltip="Click once to display linked information. Click and hold to select this cell." display="Fratto/OECDStat_Metadata/OECDStat_Metadata/ShowMetadata.ashx%3fDataset=ALFS_SUMTAB&amp;Coords=%5bLOCATION%5d.%5bJPN%5d&amp;ShowOnWeb=true&amp;Lang=en"/>
    <hyperlink ref="C24" r:id="rId37" tooltip="Click once to display linked information. Click and hold to select this cell." display="Fratto/OECDStat_Metadata/OECDStat_Metadata/ShowMetadata.ashx%3fDataset=ALFS_SUMTAB&amp;Coords=%5bFREQUENCY%5d.%5bA%5d,%5bSUBJECT%5d.%5bYGTT01L1_ST%5d,%5bLOCATION%5d.%5bJPN%5d&amp;ShowOnWeb=true"/>
    <hyperlink ref="A25" r:id="rId38" tooltip="Click once to display linked information. Click and hold to select this cell." display="Fratto/OECDStat_Metadata/OECDStat_Metadata/ShowMetadata.ashx%3fDataset=ALFS_SUMTAB&amp;Coords=%5bLOCATION%5d.%5bKOR%5d&amp;ShowOnWeb=true&amp;Lang=en"/>
    <hyperlink ref="C25" r:id="rId39" tooltip="Click once to display linked information. Click and hold to select this cell." display="Fratto/OECDStat_Metadata/OECDStat_Metadata/ShowMetadata.ashx%3fDataset=ALFS_SUMTAB&amp;Coords=%5bFREQUENCY%5d.%5bA%5d,%5bSUBJECT%5d.%5bYGTT01L1_ST%5d,%5bLOCATION%5d.%5bKOR%5d&amp;ShowOnWeb=true"/>
    <hyperlink ref="A26" r:id="rId40" tooltip="Click once to display linked information. Click and hold to select this cell." display="Fratto/OECDStat_Metadata/OECDStat_Metadata/ShowMetadata.ashx%3fDataset=ALFS_SUMTAB&amp;Coords=%5bLOCATION%5d.%5bLUX%5d&amp;ShowOnWeb=true&amp;Lang=en"/>
    <hyperlink ref="C26" r:id="rId41" tooltip="Click once to display linked information. Click and hold to select this cell." display="Fratto/OECDStat_Metadata/OECDStat_Metadata/ShowMetadata.ashx%3fDataset=ALFS_SUMTAB&amp;Coords=%5bFREQUENCY%5d.%5bA%5d,%5bSUBJECT%5d.%5bYGTT01L1_ST%5d,%5bLOCATION%5d.%5bLUX%5d&amp;ShowOnWeb=true"/>
    <hyperlink ref="A27" r:id="rId42" tooltip="Click once to display linked information. Click and hold to select this cell." display="Fratto/OECDStat_Metadata/OECDStat_Metadata/ShowMetadata.ashx%3fDataset=ALFS_SUMTAB&amp;Coords=%5bLOCATION%5d.%5bMEX%5d&amp;ShowOnWeb=true&amp;Lang=en"/>
    <hyperlink ref="C27" r:id="rId43" tooltip="Click once to display linked information. Click and hold to select this cell." display="Fratto/OECDStat_Metadata/OECDStat_Metadata/ShowMetadata.ashx%3fDataset=ALFS_SUMTAB&amp;Coords=%5bFREQUENCY%5d.%5bA%5d,%5bSUBJECT%5d.%5bYGTT01L1_ST%5d,%5bLOCATION%5d.%5bMEX%5d&amp;ShowOnWeb=true"/>
    <hyperlink ref="A28" r:id="rId44" tooltip="Click once to display linked information. Click and hold to select this cell." display="Fratto/OECDStat_Metadata/OECDStat_Metadata/ShowMetadata.ashx%3fDataset=ALFS_SUMTAB&amp;Coords=%5bLOCATION%5d.%5bNLD%5d&amp;ShowOnWeb=true&amp;Lang=en"/>
    <hyperlink ref="C28" r:id="rId45" tooltip="Click once to display linked information. Click and hold to select this cell." display="Fratto/OECDStat_Metadata/OECDStat_Metadata/ShowMetadata.ashx%3fDataset=ALFS_SUMTAB&amp;Coords=%5bFREQUENCY%5d.%5bA%5d,%5bSUBJECT%5d.%5bYGTT01L1_ST%5d,%5bLOCATION%5d.%5bNLD%5d&amp;ShowOnWeb=true"/>
    <hyperlink ref="A29" r:id="rId46" tooltip="Click once to display linked information. Click and hold to select this cell." display="Fratto/OECDStat_Metadata/OECDStat_Metadata/ShowMetadata.ashx%3fDataset=ALFS_SUMTAB&amp;Coords=%5bLOCATION%5d.%5bNZL%5d&amp;ShowOnWeb=true&amp;Lang=en"/>
    <hyperlink ref="C29" r:id="rId47" tooltip="Click once to display linked information. Click and hold to select this cell." display="Fratto/OECDStat_Metadata/OECDStat_Metadata/ShowMetadata.ashx%3fDataset=ALFS_SUMTAB&amp;Coords=%5bFREQUENCY%5d.%5bA%5d,%5bSUBJECT%5d.%5bYGTT01L1_ST%5d,%5bLOCATION%5d.%5bNZL%5d&amp;ShowOnWeb=true"/>
    <hyperlink ref="A30" r:id="rId48" tooltip="Click once to display linked information. Click and hold to select this cell." display="Fratto/OECDStat_Metadata/OECDStat_Metadata/ShowMetadata.ashx%3fDataset=ALFS_SUMTAB&amp;Coords=%5bLOCATION%5d.%5bNOR%5d&amp;ShowOnWeb=true&amp;Lang=en"/>
    <hyperlink ref="C30" r:id="rId49" tooltip="Click once to display linked information. Click and hold to select this cell." display="Fratto/OECDStat_Metadata/OECDStat_Metadata/ShowMetadata.ashx%3fDataset=ALFS_SUMTAB&amp;Coords=%5bFREQUENCY%5d.%5bA%5d,%5bSUBJECT%5d.%5bYGTT01L1_ST%5d,%5bLOCATION%5d.%5bNOR%5d&amp;ShowOnWeb=true"/>
    <hyperlink ref="A31" r:id="rId50" tooltip="Click once to display linked information. Click and hold to select this cell." display="Fratto/OECDStat_Metadata/OECDStat_Metadata/ShowMetadata.ashx%3fDataset=ALFS_SUMTAB&amp;Coords=%5bLOCATION%5d.%5bPOL%5d&amp;ShowOnWeb=true&amp;Lang=en"/>
    <hyperlink ref="C31" r:id="rId51" tooltip="Click once to display linked information. Click and hold to select this cell." display="Fratto/OECDStat_Metadata/OECDStat_Metadata/ShowMetadata.ashx%3fDataset=ALFS_SUMTAB&amp;Coords=%5bFREQUENCY%5d.%5bA%5d,%5bSUBJECT%5d.%5bYGTT01L1_ST%5d,%5bLOCATION%5d.%5bPOL%5d&amp;ShowOnWeb=true"/>
    <hyperlink ref="A32" r:id="rId52" tooltip="Click once to display linked information. Click and hold to select this cell." display="Fratto/OECDStat_Metadata/OECDStat_Metadata/ShowMetadata.ashx%3fDataset=ALFS_SUMTAB&amp;Coords=%5bLOCATION%5d.%5bPRT%5d&amp;ShowOnWeb=true&amp;Lang=en"/>
    <hyperlink ref="C32" r:id="rId53" tooltip="Click once to display linked information. Click and hold to select this cell." display="Fratto/OECDStat_Metadata/OECDStat_Metadata/ShowMetadata.ashx%3fDataset=ALFS_SUMTAB&amp;Coords=%5bFREQUENCY%5d.%5bA%5d,%5bSUBJECT%5d.%5bYGTT01L1_ST%5d,%5bLOCATION%5d.%5bPRT%5d&amp;ShowOnWeb=true"/>
    <hyperlink ref="A33" r:id="rId54" tooltip="Click once to display linked information. Click and hold to select this cell." display="Fratto/OECDStat_Metadata/OECDStat_Metadata/ShowMetadata.ashx%3fDataset=ALFS_SUMTAB&amp;Coords=%5bLOCATION%5d.%5bSVK%5d&amp;ShowOnWeb=true&amp;Lang=en"/>
    <hyperlink ref="C33" r:id="rId55" tooltip="Click once to display linked information. Click and hold to select this cell." display="Fratto/OECDStat_Metadata/OECDStat_Metadata/ShowMetadata.ashx%3fDataset=ALFS_SUMTAB&amp;Coords=%5bFREQUENCY%5d.%5bA%5d,%5bSUBJECT%5d.%5bYGTT01L1_ST%5d,%5bLOCATION%5d.%5bSVK%5d&amp;ShowOnWeb=true"/>
    <hyperlink ref="A34" r:id="rId56" tooltip="Click once to display linked information. Click and hold to select this cell." display="Fratto/OECDStat_Metadata/OECDStat_Metadata/ShowMetadata.ashx%3fDataset=ALFS_SUMTAB&amp;Coords=%5bLOCATION%5d.%5bSVN%5d&amp;ShowOnWeb=true&amp;Lang=en"/>
    <hyperlink ref="C34" r:id="rId57" tooltip="Click once to display linked information. Click and hold to select this cell." display="Fratto/OECDStat_Metadata/OECDStat_Metadata/ShowMetadata.ashx%3fDataset=ALFS_SUMTAB&amp;Coords=%5bFREQUENCY%5d.%5bA%5d,%5bSUBJECT%5d.%5bYGTT01L1_ST%5d,%5bLOCATION%5d.%5bSVN%5d&amp;ShowOnWeb=true"/>
    <hyperlink ref="A35" r:id="rId58" tooltip="Click once to display linked information. Click and hold to select this cell." display="Fratto/OECDStat_Metadata/OECDStat_Metadata/ShowMetadata.ashx%3fDataset=ALFS_SUMTAB&amp;Coords=%5bLOCATION%5d.%5bESP%5d&amp;ShowOnWeb=true&amp;Lang=en"/>
    <hyperlink ref="C35" r:id="rId59" tooltip="Click once to display linked information. Click and hold to select this cell." display="Fratto/OECDStat_Metadata/OECDStat_Metadata/ShowMetadata.ashx%3fDataset=ALFS_SUMTAB&amp;Coords=%5bFREQUENCY%5d.%5bA%5d,%5bSUBJECT%5d.%5bYGTT01L1_ST%5d,%5bLOCATION%5d.%5bESP%5d&amp;ShowOnWeb=true"/>
    <hyperlink ref="A36" r:id="rId60" tooltip="Click once to display linked information. Click and hold to select this cell." display="Fratto/OECDStat_Metadata/OECDStat_Metadata/ShowMetadata.ashx%3fDataset=ALFS_SUMTAB&amp;Coords=%5bLOCATION%5d.%5bSWE%5d&amp;ShowOnWeb=true&amp;Lang=en"/>
    <hyperlink ref="C36" r:id="rId61" tooltip="Click once to display linked information. Click and hold to select this cell." display="Fratto/OECDStat_Metadata/OECDStat_Metadata/ShowMetadata.ashx%3fDataset=ALFS_SUMTAB&amp;Coords=%5bFREQUENCY%5d.%5bA%5d,%5bSUBJECT%5d.%5bYGTT01L1_ST%5d,%5bLOCATION%5d.%5bSWE%5d&amp;ShowOnWeb=true"/>
    <hyperlink ref="A37" r:id="rId62" tooltip="Click once to display linked information. Click and hold to select this cell." display="Fratto/OECDStat_Metadata/OECDStat_Metadata/ShowMetadata.ashx%3fDataset=ALFS_SUMTAB&amp;Coords=%5bLOCATION%5d.%5bCHE%5d&amp;ShowOnWeb=true&amp;Lang=en"/>
    <hyperlink ref="C37" r:id="rId63" tooltip="Click once to display linked information. Click and hold to select this cell." display="Fratto/OECDStat_Metadata/OECDStat_Metadata/ShowMetadata.ashx%3fDataset=ALFS_SUMTAB&amp;Coords=%5bFREQUENCY%5d.%5bA%5d,%5bSUBJECT%5d.%5bYGTT01L1_ST%5d,%5bLOCATION%5d.%5bCHE%5d&amp;ShowOnWeb=true"/>
    <hyperlink ref="A38" r:id="rId64" tooltip="Click once to display linked information. Click and hold to select this cell." display="Fratto/OECDStat_Metadata/OECDStat_Metadata/ShowMetadata.ashx%3fDataset=ALFS_SUMTAB&amp;Coords=%5bLOCATION%5d.%5bTUR%5d&amp;ShowOnWeb=true&amp;Lang=en"/>
    <hyperlink ref="C38" r:id="rId65" tooltip="Click once to display linked information. Click and hold to select this cell." display="Fratto/OECDStat_Metadata/OECDStat_Metadata/ShowMetadata.ashx%3fDataset=ALFS_SUMTAB&amp;Coords=%5bFREQUENCY%5d.%5bA%5d,%5bSUBJECT%5d.%5bYGTT01L1_ST%5d,%5bLOCATION%5d.%5bTUR%5d&amp;ShowOnWeb=true"/>
    <hyperlink ref="A39" r:id="rId66" tooltip="Click once to display linked information. Click and hold to select this cell." display="Fratto/OECDStat_Metadata/OECDStat_Metadata/ShowMetadata.ashx%3fDataset=ALFS_SUMTAB&amp;Coords=%5bLOCATION%5d.%5bGBR%5d&amp;ShowOnWeb=true&amp;Lang=en"/>
    <hyperlink ref="C39" r:id="rId67" tooltip="Click once to display linked information. Click and hold to select this cell." display="Fratto/OECDStat_Metadata/OECDStat_Metadata/ShowMetadata.ashx%3fDataset=ALFS_SUMTAB&amp;Coords=%5bFREQUENCY%5d.%5bA%5d,%5bSUBJECT%5d.%5bYGTT01L1_ST%5d,%5bLOCATION%5d.%5bGBR%5d&amp;ShowOnWeb=true"/>
    <hyperlink ref="A40" r:id="rId68" tooltip="Click once to display linked information. Click and hold to select this cell." display="Fratto/OECDStat_Metadata/OECDStat_Metadata/ShowMetadata.ashx%3fDataset=ALFS_SUMTAB&amp;Coords=%5bLOCATION%5d.%5bUSA%5d&amp;ShowOnWeb=true&amp;Lang=en"/>
    <hyperlink ref="C40" r:id="rId69" tooltip="Click once to display linked information. Click and hold to select this cell." display="Fratto/OECDStat_Metadata/OECDStat_Metadata/ShowMetadata.ashx%3fDataset=ALFS_SUMTAB&amp;Coords=%5bFREQUENCY%5d.%5bA%5d,%5bSUBJECT%5d.%5bYGTT01L1_ST%5d,%5bLOCATION%5d.%5bUSA%5d&amp;ShowOnWeb=true"/>
    <hyperlink ref="A51" r:id="rId70" tooltip="Click once to display linked information. Click and hold to select this cell." display="Fratto/OECDStat_Metadata/OECDStat_Metadata/ShowMetadata.ashx%3fDataset=ALFS_SUMTAB&amp;Coords=%5bLOCATION%5d.%5bEA17%5d&amp;ShowOnWeb=true&amp;Lang=en"/>
    <hyperlink ref="C51" r:id="rId71" tooltip="Click once to display linked information. Click and hold to select this cell." display="Fratto/OECDStat_Metadata/OECDStat_Metadata/ShowMetadata.ashx%3fDataset=ALFS_SUMTAB&amp;Coords=%5bFREQUENCY%5d.%5bA%5d,%5bSUBJECT%5d.%5bYGTT01L1_ST%5d,%5bLOCATION%5d.%5bEA17%5d&amp;ShowOnWeb=true"/>
    <hyperlink ref="A41" r:id="rId72" tooltip="Click once to display linked information. Click and hold to select this cell." display="Fratto/OECDStat_Metadata/OECDStat_Metadata/ShowMetadata.ashx%3fDataset=ALFS_SUMTAB&amp;Coords=%5bLOCATION%5d.%5bG7M%5d&amp;ShowOnWeb=true&amp;Lang=en"/>
    <hyperlink ref="B42" r:id="rId73" tooltip="Click once to display linked information. Click and hold to select this cell." display="Fratto/OECDStat_Metadata/OECDStat_Metadata/ShowMetadata.ashx%3fDataset=ALFS_SUMTAB&amp;Coords=%5bLOCATION%5d.%5bBRA%5d&amp;ShowOnWeb=true&amp;Lang=en"/>
    <hyperlink ref="A45" r:id="rId74" tooltip="Click once to display linked information. Click and hold to select this cell." display="http://stats.oecd.org/"/>
  </hyperlinks>
  <pageMargins left="0.75" right="0.75" top="1" bottom="1" header="0.5" footer="0.5"/>
  <pageSetup orientation="portrait" horizontalDpi="0" verticalDpi="0"/>
  <legacyDrawing r:id="rId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Charts</vt:lpstr>
      </vt:variant>
      <vt:variant>
        <vt:i4>3</vt:i4>
      </vt:variant>
    </vt:vector>
  </HeadingPairs>
  <TitlesOfParts>
    <vt:vector size="11" baseType="lpstr">
      <vt:lpstr>Summary</vt:lpstr>
      <vt:lpstr>Data</vt:lpstr>
      <vt:lpstr>Work</vt:lpstr>
      <vt:lpstr>Dataset</vt:lpstr>
      <vt:lpstr>International</vt:lpstr>
      <vt:lpstr>OECD GDP</vt:lpstr>
      <vt:lpstr>OECD Total Exports</vt:lpstr>
      <vt:lpstr>OECD Population</vt:lpstr>
      <vt:lpstr>C1. Prop of Est Export Value</vt:lpstr>
      <vt:lpstr>C2.G7 ECAs</vt:lpstr>
      <vt:lpstr>C3. International ECAs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Castillo</dc:creator>
  <cp:lastModifiedBy>Andrea Castillo</cp:lastModifiedBy>
  <cp:lastPrinted>2014-06-09T14:28:35Z</cp:lastPrinted>
  <dcterms:created xsi:type="dcterms:W3CDTF">2014-05-30T14:13:51Z</dcterms:created>
  <dcterms:modified xsi:type="dcterms:W3CDTF">2014-06-17T15:21:16Z</dcterms:modified>
</cp:coreProperties>
</file>