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709"/>
  <workbookPr showInkAnnotation="0" checkCompatibility="1" autoCompressPictures="0"/>
  <bookViews>
    <workbookView xWindow="0" yWindow="0" windowWidth="25600" windowHeight="14340" tabRatio="500"/>
  </bookViews>
  <sheets>
    <sheet name="Chart 1 Exim" sheetId="3" r:id="rId1"/>
    <sheet name="Chart 2 Corporate Tax Rates" sheetId="4" r:id="rId2"/>
    <sheet name="data" sheetId="1" r:id="rId3"/>
    <sheet name="2013 OECD Data" sheetId="5" r:id="rId4"/>
  </sheets>
  <externalReferences>
    <externalReference r:id="rId5"/>
  </externalReferenc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E38" i="5" l="1"/>
  <c r="E37" i="5"/>
  <c r="C36" i="5"/>
  <c r="D36" i="5"/>
  <c r="E36" i="5"/>
  <c r="E35" i="5"/>
  <c r="E34" i="5"/>
  <c r="E33" i="5"/>
  <c r="E32" i="5"/>
  <c r="E30" i="5"/>
  <c r="E29" i="5"/>
  <c r="E27" i="5"/>
  <c r="E26" i="5"/>
  <c r="E25" i="5"/>
  <c r="E24" i="5"/>
  <c r="E22" i="5"/>
  <c r="E20" i="5"/>
  <c r="E19" i="5"/>
  <c r="E18" i="5"/>
  <c r="E15" i="5"/>
  <c r="E13" i="5"/>
  <c r="E12" i="5"/>
  <c r="E11" i="5"/>
  <c r="E8" i="5"/>
  <c r="E7" i="5"/>
  <c r="E6" i="5"/>
  <c r="K12" i="1"/>
  <c r="F1" i="1"/>
  <c r="G5" i="1"/>
  <c r="G3" i="1"/>
  <c r="G4" i="1"/>
  <c r="G2" i="1"/>
</calcChain>
</file>

<file path=xl/comments1.xml><?xml version="1.0" encoding="utf-8"?>
<comments xmlns="http://schemas.openxmlformats.org/spreadsheetml/2006/main">
  <authors>
    <author>ahn_t</author>
    <author>col-loc_adm</author>
    <author>Pedersen_U</author>
  </authors>
  <commentList>
    <comment ref="B15" authorId="0">
      <text>
        <r>
          <rPr>
            <sz val="8"/>
            <color indexed="81"/>
            <rFont val="Tahoma"/>
            <family val="2"/>
          </rPr>
          <t xml:space="preserve">The standard corporate income tax rate is 33.33%. It is increased by a 3,3% surcharge (Contribution Sociale sur les Bénéfices) for companies with a turnover of at least EUR 7,630,000 on the part of their liable tax payments in excess of EUR 763,000 - resulting in an effective tax rate of 34.43% for companies that have profits above EUR 2,289,000. </t>
        </r>
      </text>
    </comment>
    <comment ref="C36" authorId="1">
      <text>
        <r>
          <rPr>
            <sz val="8"/>
            <color indexed="81"/>
            <rFont val="Tahoma"/>
            <family val="2"/>
          </rPr>
          <t>The sum of central and local rates is deductible from the base, e.g 8.5/(1+0.085+0.1832)=6.7</t>
        </r>
      </text>
    </comment>
    <comment ref="D36" authorId="2">
      <text>
        <r>
          <rPr>
            <sz val="8"/>
            <color indexed="81"/>
            <rFont val="Tahoma"/>
            <family val="2"/>
          </rPr>
          <t xml:space="preserve">The sum of central and local rates are deductible in the base, e.g 18.32/(1+0.085+0.1832)=14.45
</t>
        </r>
      </text>
    </comment>
    <comment ref="E36" authorId="2">
      <text>
        <r>
          <rPr>
            <sz val="8"/>
            <color indexed="81"/>
            <rFont val="Tahoma"/>
            <family val="2"/>
          </rPr>
          <t xml:space="preserve">The sum of central and local rates are deductible in the base, e.g (8.5+18.36)/(1+0.085+0.1836)=21.17
</t>
        </r>
      </text>
    </comment>
    <comment ref="K39" authorId="0">
      <text>
        <r>
          <rPr>
            <sz val="8"/>
            <color indexed="81"/>
            <rFont val="Tahoma"/>
            <family val="2"/>
          </rPr>
          <t xml:space="preserve">The standard corporate income tax rate is 33.33%. It is increased by a 3,3% surcharge (Contribution Sociale sur les Bénéfices) for companies with a turnover of at least EUR 7,630,000 on the part of their liable tax payments in excess of EUR 763,000 - resulting in an effective tax rate of 34.43% for companies that have profits above EUR 2,289,000. </t>
        </r>
      </text>
    </comment>
  </commentList>
</comments>
</file>

<file path=xl/sharedStrings.xml><?xml version="1.0" encoding="utf-8"?>
<sst xmlns="http://schemas.openxmlformats.org/spreadsheetml/2006/main" count="152" uniqueCount="107">
  <si>
    <t>Foreign competition</t>
  </si>
  <si>
    <t>No justification</t>
  </si>
  <si>
    <t>Other</t>
  </si>
  <si>
    <t>Total US Export Value</t>
  </si>
  <si>
    <t>"foreign competition"</t>
  </si>
  <si>
    <t>"no justification"</t>
  </si>
  <si>
    <t>"other"</t>
  </si>
  <si>
    <t>Ex-Im backed exports</t>
  </si>
  <si>
    <t>PART II. Taxation of Corporate and Capital Income (2013)</t>
  </si>
  <si>
    <r>
      <t>Table II.1. Corporate income tax rate</t>
    </r>
    <r>
      <rPr>
        <b/>
        <vertAlign val="superscript"/>
        <sz val="10"/>
        <rFont val="Arial"/>
        <family val="2"/>
      </rPr>
      <t xml:space="preserve"> 1</t>
    </r>
  </si>
  <si>
    <r>
      <t xml:space="preserve">Central government corporate income tax rate </t>
    </r>
    <r>
      <rPr>
        <b/>
        <vertAlign val="superscript"/>
        <sz val="10"/>
        <rFont val="Arial"/>
        <family val="2"/>
      </rPr>
      <t>2</t>
    </r>
  </si>
  <si>
    <r>
      <t xml:space="preserve">Adjusted central government corporate income tax rate </t>
    </r>
    <r>
      <rPr>
        <b/>
        <vertAlign val="superscript"/>
        <sz val="10"/>
        <rFont val="Arial"/>
        <family val="2"/>
      </rPr>
      <t xml:space="preserve">3 </t>
    </r>
  </si>
  <si>
    <r>
      <t xml:space="preserve">Sub-central government corporate income tax rate </t>
    </r>
    <r>
      <rPr>
        <b/>
        <vertAlign val="superscript"/>
        <sz val="10"/>
        <rFont val="Arial"/>
        <family val="2"/>
      </rPr>
      <t>4</t>
    </r>
  </si>
  <si>
    <r>
      <t>Combined corporate income tax rate</t>
    </r>
    <r>
      <rPr>
        <b/>
        <vertAlign val="superscript"/>
        <sz val="10"/>
        <rFont val="Arial"/>
        <family val="2"/>
      </rPr>
      <t xml:space="preserve"> 5</t>
    </r>
  </si>
  <si>
    <r>
      <t xml:space="preserve">Targeted corporate tax rates  </t>
    </r>
    <r>
      <rPr>
        <b/>
        <vertAlign val="superscript"/>
        <sz val="10"/>
        <rFont val="Arial"/>
        <family val="2"/>
      </rPr>
      <t>6</t>
    </r>
  </si>
  <si>
    <t>Country</t>
  </si>
  <si>
    <t>Australia*</t>
  </si>
  <si>
    <t>Y</t>
  </si>
  <si>
    <t>Austria</t>
  </si>
  <si>
    <t>N</t>
  </si>
  <si>
    <t>Switzerland</t>
  </si>
  <si>
    <t>Belgium*</t>
  </si>
  <si>
    <t>33.99 (33.0)</t>
  </si>
  <si>
    <t>Ireland</t>
  </si>
  <si>
    <t>Canada</t>
  </si>
  <si>
    <t>Chile*</t>
  </si>
  <si>
    <t>Germany</t>
  </si>
  <si>
    <t>Czech Republic</t>
  </si>
  <si>
    <t>Slovenia</t>
  </si>
  <si>
    <t>Denmark</t>
  </si>
  <si>
    <t>Estonia*</t>
  </si>
  <si>
    <t>Hungary</t>
  </si>
  <si>
    <t>Finland</t>
  </si>
  <si>
    <t>Poland</t>
  </si>
  <si>
    <t>France*</t>
  </si>
  <si>
    <t>Turkey</t>
  </si>
  <si>
    <t>Germany*</t>
  </si>
  <si>
    <t>15,825 (15,0)</t>
  </si>
  <si>
    <t>15,825</t>
  </si>
  <si>
    <t>Iceland</t>
  </si>
  <si>
    <t>Greece</t>
  </si>
  <si>
    <t>Chile</t>
  </si>
  <si>
    <t>Hungary*</t>
  </si>
  <si>
    <t>Estonia</t>
  </si>
  <si>
    <t xml:space="preserve">Iceland* </t>
  </si>
  <si>
    <t>Korea</t>
  </si>
  <si>
    <t>Sweden</t>
  </si>
  <si>
    <t>Israel*</t>
  </si>
  <si>
    <t>Luxembourg</t>
  </si>
  <si>
    <t>Italy*</t>
  </si>
  <si>
    <t>Slovak Republic</t>
  </si>
  <si>
    <t>Japan*</t>
  </si>
  <si>
    <t>28.05(25.5)</t>
  </si>
  <si>
    <t>United Kingdom</t>
  </si>
  <si>
    <t>Luxembourg*</t>
  </si>
  <si>
    <t>22,47 (21,0)</t>
  </si>
  <si>
    <t>Israel</t>
  </si>
  <si>
    <t>Mexico</t>
  </si>
  <si>
    <t>Netherlands</t>
  </si>
  <si>
    <t>Netherlands*</t>
  </si>
  <si>
    <t>Portugal</t>
  </si>
  <si>
    <t>New Zealand*</t>
  </si>
  <si>
    <t>Norway</t>
  </si>
  <si>
    <t>Poland*</t>
  </si>
  <si>
    <t>Portugal*</t>
  </si>
  <si>
    <t>Italy</t>
  </si>
  <si>
    <t>New Zealand</t>
  </si>
  <si>
    <t>Spain</t>
  </si>
  <si>
    <t>Japan</t>
  </si>
  <si>
    <t xml:space="preserve">Sweden    </t>
  </si>
  <si>
    <t>Switzerland*</t>
  </si>
  <si>
    <t>Australia</t>
  </si>
  <si>
    <t>United Kingdom*</t>
  </si>
  <si>
    <t>Belgium</t>
  </si>
  <si>
    <t>United States*</t>
  </si>
  <si>
    <t>France</t>
  </si>
  <si>
    <t>Key to abbreviations:</t>
  </si>
  <si>
    <t>United States</t>
  </si>
  <si>
    <t>n.a.: Data not provided</t>
  </si>
  <si>
    <r>
      <t>*</t>
    </r>
    <r>
      <rPr>
        <sz val="11"/>
        <rFont val="Calibri"/>
        <family val="2"/>
      </rPr>
      <t>:</t>
    </r>
    <r>
      <rPr>
        <b/>
        <sz val="11"/>
        <rFont val="Calibri"/>
      </rPr>
      <t xml:space="preserve"> </t>
    </r>
    <r>
      <rPr>
        <sz val="11"/>
        <rFont val="Calibri"/>
        <family val="2"/>
      </rPr>
      <t>Country specific footnotes (see list below)</t>
    </r>
  </si>
  <si>
    <t>Explanatory notes about the content of the table</t>
  </si>
  <si>
    <t xml:space="preserve">1. This table shows  'basic' (non-targeted) central, sub-central and combined (statutory) corporate income tax rates. Where a progressive (as opposed to flat) rate structure applies, the top marginal rate is shown. Further explanatory notes may be found in the Explanatory Annex.  </t>
  </si>
  <si>
    <t>2. This column shows the basic central government statutory (flat or top marginal) corporate income tax rate, measured gross of a deduction (if any) for sub-central tax. Where surtax applies, the statutory corporate rate exclusive of surtax is shown in round brackets ( ).</t>
  </si>
  <si>
    <t xml:space="preserve">3. This column shows the basic central government statutory corporate income tax rate (inclusive of surtax (if any)), adjusted (if applicable) to show the net rate where the central government provides a deduction in respect of sub-central income tax. </t>
  </si>
  <si>
    <t>4. This column shows the basic sub-central (combined state/regional and local) statutory corporate income tax rate, inclusive of sub-central surtax (if any). The rate should be the representative rate reported in Table II.3. Where a sub-central surtax applies, the statutory sub-central corporate rate exclusive of surtax is shown in round brackets ( ).</t>
  </si>
  <si>
    <t xml:space="preserve">5. This column shows the basic combined central and sub-central (statutory) corporate income tax rate given by the adjusted central government rate plus the sub-central rate. </t>
  </si>
  <si>
    <t>6. This column indicates whether targeted (non-basic) corporate tax rates exist (e.g., with targeting through a special statutory corporate tax rate applied to qualifying income, or through a special deduction determined as a percentage of qualifying income). Where a 'Y' is shown, more information can be found in Table II.2.</t>
  </si>
  <si>
    <t xml:space="preserve">* Country-specific footnotes: </t>
  </si>
  <si>
    <r>
      <t>Australia</t>
    </r>
    <r>
      <rPr>
        <sz val="11"/>
        <rFont val="Calibri"/>
        <family val="2"/>
      </rPr>
      <t>: has a non-calendar tax year, the rates shown are those in effect as of 1 July.</t>
    </r>
  </si>
  <si>
    <r>
      <t>Belgium</t>
    </r>
    <r>
      <rPr>
        <sz val="11"/>
        <rFont val="Calibri"/>
        <family val="2"/>
      </rPr>
      <t>: the effective CIT rate can be substantially reduced by a notional allowance for corporate equity (ACE). E.g. the effective tax rate is only half the nominal tax rate when the return on equity before tax is twice the notional interest rate (2.742% in 2013). See Explanatory Annex for more details.</t>
    </r>
  </si>
  <si>
    <r>
      <t>Chile</t>
    </r>
    <r>
      <rPr>
        <sz val="11"/>
        <rFont val="Calibri"/>
        <family val="2"/>
      </rPr>
      <t>: The Tax Reform Law, enacted and published in September 2012, permanently  increased the Corporate Income Tax rate to 20%.</t>
    </r>
  </si>
  <si>
    <r>
      <t xml:space="preserve">Estonia: </t>
    </r>
    <r>
      <rPr>
        <sz val="11"/>
        <rFont val="Calibri"/>
        <family val="2"/>
      </rPr>
      <t xml:space="preserve"> from 1 January 2000, the corporate income tax is levied on distributed profits.</t>
    </r>
  </si>
  <si>
    <r>
      <t xml:space="preserve">France: </t>
    </r>
    <r>
      <rPr>
        <sz val="11"/>
        <rFont val="Calibri"/>
        <family val="2"/>
      </rPr>
      <t xml:space="preserve">The rate includes a surcharge (the turnover based solidarity tax (Contribution de Solidarité)), but does not include the local business tax (Contribution économique territoriale, a new tax replacing the former Taxe professionnelle from January 1st 2010) or the 5% temporary surtax, which applies to the standard corporate income tax liability for large companies with a turnover exceeding  EUR 250 million. The CIT rate does not include the  3 % additional contribution on distributed profits.
 More information on the surcharge is included as a comment. </t>
    </r>
  </si>
  <si>
    <r>
      <t>Germany</t>
    </r>
    <r>
      <rPr>
        <sz val="11"/>
        <rFont val="Calibri"/>
        <family val="2"/>
      </rPr>
      <t>: the rates include the regional trade tax (</t>
    </r>
    <r>
      <rPr>
        <i/>
        <sz val="11"/>
        <rFont val="Calibri"/>
        <family val="2"/>
      </rPr>
      <t>Gewerbesteuer</t>
    </r>
    <r>
      <rPr>
        <sz val="11"/>
        <rFont val="Calibri"/>
        <family val="2"/>
      </rPr>
      <t>) and the surcharge.</t>
    </r>
  </si>
  <si>
    <r>
      <t xml:space="preserve">Hungary:  </t>
    </r>
    <r>
      <rPr>
        <sz val="11"/>
        <rFont val="Calibri"/>
        <family val="2"/>
      </rPr>
      <t>the rates do not include the turnover based local business tax, the innovation tax, temporary sectoral taxes on corporations in the financial sector, energy sector, telecommunication and retail sectors.</t>
    </r>
  </si>
  <si>
    <r>
      <t xml:space="preserve">Iceland: </t>
    </r>
    <r>
      <rPr>
        <sz val="11"/>
        <rFont val="Calibri"/>
        <family val="2"/>
      </rPr>
      <t>In late 2011, the Icelandic Parliament passed Act No. 165/2011 on a new financial activities tax (FAT) as part of a general set of measures aimed at increasing tax revenues. The FAT, which is collected from financial institutions and insurance companies (excluding pension funds), comprises two components: (i) a levy on total remuneration paid to employees at a rate of 6.75% and (ii) a special income tax of 6% on institutions’ corporate income tax base in excess of ISK 1 billion.</t>
    </r>
  </si>
  <si>
    <r>
      <t xml:space="preserve">Israel:  </t>
    </r>
    <r>
      <rPr>
        <sz val="11"/>
        <rFont val="Calibri"/>
        <family val="2"/>
      </rPr>
      <t xml:space="preserve">within the VAT law, Financial Institutions pay taxes on the combination of their wages and salaries and their profits. These amounts are deductible from profits in the assessment of corporate income tax. See the Explanatory Annex for a table showing the historical tax rates. </t>
    </r>
  </si>
  <si>
    <r>
      <t>Italy</t>
    </r>
    <r>
      <rPr>
        <sz val="11"/>
        <rFont val="Calibri"/>
        <family val="2"/>
      </rPr>
      <t>: these rates do not include the regional business tax (Imposta Regionale sulle Attività Produttive; IRAP). See Explanatory Annex for more details.</t>
    </r>
  </si>
  <si>
    <r>
      <t>Japan</t>
    </r>
    <r>
      <rPr>
        <sz val="11"/>
        <rFont val="Calibri"/>
        <family val="2"/>
      </rPr>
      <t>:  From 1 April 2012:  
- 'Central government corporate income tax rate' has been reduced to 25.5%. At the same time 'The Special Corporation Tax for Reconstruction' was imposed for a period of three years at a rate of 10% resulting in an overall 28.05% tax rate. These figures would be presented as 28.05(25.5) in the table above.  The 'Adjusted central government corporate income tax rate' has been reduced to 26.2%
- The 'Sub-central government corporate income tax rate' has been reduced to 10.8%
- As a result of these changes, the 'Combined corporate income tax rate' has been reduced to 37.0%.</t>
    </r>
  </si>
  <si>
    <r>
      <t>Luxembourg</t>
    </r>
    <r>
      <rPr>
        <sz val="11"/>
        <rFont val="Calibri"/>
        <family val="2"/>
      </rPr>
      <t>:  the contribution to the unemployment fund is 5%</t>
    </r>
  </si>
  <si>
    <r>
      <t xml:space="preserve">Netherlands: </t>
    </r>
    <r>
      <rPr>
        <sz val="11"/>
        <rFont val="Calibri"/>
        <family val="2"/>
      </rPr>
      <t>applies to taxable income over EUR 200,000</t>
    </r>
  </si>
  <si>
    <r>
      <t>New Zealand</t>
    </r>
    <r>
      <rPr>
        <sz val="11"/>
        <rFont val="Calibri"/>
        <family val="2"/>
      </rPr>
      <t>: has a non-calendar tax year, the rates shown are those in effect as of 1 April.</t>
    </r>
  </si>
  <si>
    <r>
      <t xml:space="preserve">Poland: </t>
    </r>
    <r>
      <rPr>
        <sz val="11"/>
        <rFont val="Calibri"/>
        <family val="2"/>
      </rPr>
      <t xml:space="preserve">there is no sub-cental government tax, however local authorities (of each level) participate in tax revenue at a given percentage for each level of local authority. </t>
    </r>
  </si>
  <si>
    <r>
      <t>Portugal</t>
    </r>
    <r>
      <rPr>
        <sz val="11"/>
        <rFont val="Calibri"/>
        <family val="2"/>
      </rPr>
      <t>: since 2011 there is a State surtax. In 2011 this surtax was 2% for taxable profit above 2,000,000 euros. In 2012 it was 3% for taxable profit above 1,500,000 euros and 5% for taxable profit above 10,000,000. And in 2013 it is 3% for taxable profit above 1,500,000 euros and 5% for taxable profit above 7,500,000. From 2014 onwards as in 2011.</t>
    </r>
  </si>
  <si>
    <r>
      <t>Switzerland</t>
    </r>
    <r>
      <rPr>
        <sz val="11"/>
        <rFont val="Calibri"/>
        <family val="2"/>
      </rPr>
      <t>: church taxes, which cannot be avoided by enterprises, are included.</t>
    </r>
  </si>
  <si>
    <r>
      <t>United Kingdom</t>
    </r>
    <r>
      <rPr>
        <sz val="11"/>
        <rFont val="Calibri"/>
        <family val="2"/>
      </rPr>
      <t>: has a non-calendar tax year, the rates shown are those in effect as of 5 April.</t>
    </r>
  </si>
  <si>
    <r>
      <t>United States</t>
    </r>
    <r>
      <rPr>
        <sz val="11"/>
        <rFont val="Calibri"/>
        <family val="2"/>
      </rPr>
      <t>: the sub-central rate is a weighted average state corporate marginal income tax rate.  See Explanatory Annex for more details.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</si>
</sst>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
  </numFmts>
  <fonts count="11"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ont>
    <font>
      <b/>
      <sz val="10"/>
      <name val="Arial"/>
      <family val="2"/>
    </font>
    <font>
      <b/>
      <vertAlign val="superscript"/>
      <sz val="10"/>
      <name val="Arial"/>
      <family val="2"/>
    </font>
    <font>
      <b/>
      <sz val="11"/>
      <name val="Calibri"/>
    </font>
    <font>
      <sz val="11"/>
      <name val="Calibri"/>
      <family val="2"/>
    </font>
    <font>
      <i/>
      <sz val="11"/>
      <name val="Calibri"/>
      <family val="2"/>
    </font>
    <font>
      <sz val="8"/>
      <color indexed="81"/>
      <name val="Tahoma"/>
      <family val="2"/>
    </font>
  </fonts>
  <fills count="2">
    <fill>
      <patternFill patternType="none"/>
    </fill>
    <fill>
      <patternFill patternType="gray125"/>
    </fill>
  </fills>
  <borders count="3">
    <border>
      <left/>
      <right/>
      <top/>
      <bottom/>
      <diagonal/>
    </border>
    <border>
      <left/>
      <right/>
      <top style="thin">
        <color auto="1"/>
      </top>
      <bottom/>
      <diagonal/>
    </border>
    <border>
      <left/>
      <right/>
      <top/>
      <bottom style="medium">
        <color auto="1"/>
      </bottom>
      <diagonal/>
    </border>
  </borders>
  <cellStyleXfs count="2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165" fontId="4" fillId="0" borderId="0">
      <alignment horizontal="center" vertical="center"/>
    </xf>
    <xf numFmtId="9" fontId="4" fillId="0" borderId="0" applyFont="0" applyFill="0" applyBorder="0" applyAlignment="0" applyProtection="0"/>
    <xf numFmtId="9" fontId="4" fillId="0" borderId="0" applyFont="0" applyFill="0" applyBorder="0" applyAlignment="0" applyProtection="0"/>
    <xf numFmtId="165" fontId="5" fillId="0" borderId="0" applyFont="0">
      <alignment horizontal="center"/>
    </xf>
  </cellStyleXfs>
  <cellXfs count="43">
    <xf numFmtId="0" fontId="0" fillId="0" borderId="0" xfId="0"/>
    <xf numFmtId="10" fontId="0" fillId="0" borderId="0" xfId="1" applyNumberFormat="1" applyFont="1" applyAlignment="1">
      <alignment horizontal="left" indent="2"/>
    </xf>
    <xf numFmtId="0" fontId="5" fillId="0" borderId="0" xfId="18" applyFont="1" applyFill="1" applyAlignment="1">
      <alignment horizontal="left" vertical="top"/>
    </xf>
    <xf numFmtId="0" fontId="4" fillId="0" borderId="0" xfId="18" applyFill="1" applyAlignment="1">
      <alignment vertical="center"/>
    </xf>
    <xf numFmtId="164" fontId="4" fillId="0" borderId="0" xfId="18" applyNumberFormat="1" applyFill="1" applyAlignment="1">
      <alignment vertical="center"/>
    </xf>
    <xf numFmtId="0" fontId="4" fillId="0" borderId="0" xfId="18" applyFill="1"/>
    <xf numFmtId="0" fontId="4" fillId="0" borderId="0" xfId="18" applyFill="1" applyAlignment="1"/>
    <xf numFmtId="0" fontId="4" fillId="0" borderId="0" xfId="18" applyFont="1" applyFill="1"/>
    <xf numFmtId="0" fontId="4" fillId="0" borderId="0" xfId="18" applyFont="1" applyFill="1" applyAlignment="1">
      <alignment vertical="center"/>
    </xf>
    <xf numFmtId="164" fontId="4" fillId="0" borderId="0" xfId="18" applyNumberFormat="1" applyFont="1" applyFill="1" applyAlignment="1">
      <alignment vertical="center"/>
    </xf>
    <xf numFmtId="0" fontId="4" fillId="0" borderId="1" xfId="18" applyFont="1" applyFill="1" applyBorder="1"/>
    <xf numFmtId="0" fontId="5" fillId="0" borderId="1" xfId="18" applyFont="1" applyFill="1" applyBorder="1" applyAlignment="1">
      <alignment horizontal="center" vertical="center" wrapText="1"/>
    </xf>
    <xf numFmtId="164" fontId="5" fillId="0" borderId="1" xfId="18" applyNumberFormat="1" applyFont="1" applyFill="1" applyBorder="1" applyAlignment="1">
      <alignment horizontal="center" vertical="center" wrapText="1"/>
    </xf>
    <xf numFmtId="0" fontId="5" fillId="0" borderId="2" xfId="18" applyFont="1" applyFill="1" applyBorder="1"/>
    <xf numFmtId="0" fontId="5" fillId="0" borderId="2" xfId="18" applyFont="1" applyFill="1" applyBorder="1" applyAlignment="1">
      <alignment horizontal="center" vertical="center" wrapText="1"/>
    </xf>
    <xf numFmtId="164" fontId="5" fillId="0" borderId="2" xfId="18" applyNumberFormat="1" applyFont="1" applyFill="1" applyBorder="1" applyAlignment="1">
      <alignment horizontal="center" vertical="center" wrapText="1"/>
    </xf>
    <xf numFmtId="165" fontId="5" fillId="0" borderId="0" xfId="19" applyFont="1" applyFill="1" applyAlignment="1">
      <alignment horizontal="left" vertical="center"/>
    </xf>
    <xf numFmtId="165" fontId="0" fillId="0" borderId="0" xfId="19" applyFont="1" applyFill="1" applyAlignment="1">
      <alignment horizontal="center" vertical="center"/>
    </xf>
    <xf numFmtId="166" fontId="0" fillId="0" borderId="0" xfId="19" applyNumberFormat="1" applyFont="1" applyFill="1" applyAlignment="1">
      <alignment horizontal="center" vertical="center"/>
    </xf>
    <xf numFmtId="166" fontId="0" fillId="0" borderId="0" xfId="19" quotePrefix="1" applyNumberFormat="1" applyFont="1" applyFill="1" applyAlignment="1">
      <alignment horizontal="center" vertical="center"/>
    </xf>
    <xf numFmtId="165" fontId="4" fillId="0" borderId="0" xfId="19" applyFill="1" applyAlignment="1">
      <alignment horizontal="center" vertical="center"/>
    </xf>
    <xf numFmtId="166" fontId="4" fillId="0" borderId="0" xfId="19" applyNumberFormat="1" applyFill="1" applyAlignment="1">
      <alignment horizontal="center" vertical="center"/>
    </xf>
    <xf numFmtId="166" fontId="4" fillId="0" borderId="0" xfId="19" quotePrefix="1" applyNumberFormat="1" applyFill="1" applyAlignment="1">
      <alignment horizontal="center" vertical="center"/>
    </xf>
    <xf numFmtId="165" fontId="5" fillId="0" borderId="0" xfId="19" applyFont="1" applyAlignment="1">
      <alignment horizontal="left"/>
    </xf>
    <xf numFmtId="2" fontId="4" fillId="0" borderId="0" xfId="19" applyNumberFormat="1" applyFill="1" applyAlignment="1">
      <alignment horizontal="center" vertical="center"/>
    </xf>
    <xf numFmtId="0" fontId="5" fillId="0" borderId="0" xfId="18" applyFont="1"/>
    <xf numFmtId="165" fontId="4" fillId="0" borderId="0" xfId="19" applyFill="1">
      <alignment horizontal="center" vertical="center"/>
    </xf>
    <xf numFmtId="2" fontId="4" fillId="0" borderId="0" xfId="19" applyNumberFormat="1" applyFill="1" applyBorder="1" applyAlignment="1">
      <alignment horizontal="center" vertical="center"/>
    </xf>
    <xf numFmtId="2" fontId="0" fillId="0" borderId="0" xfId="19" applyNumberFormat="1" applyFont="1" applyFill="1" applyAlignment="1">
      <alignment horizontal="center" vertical="center"/>
    </xf>
    <xf numFmtId="165" fontId="5" fillId="0" borderId="0" xfId="19" applyFont="1" applyFill="1" applyBorder="1" applyAlignment="1">
      <alignment horizontal="left" vertical="center"/>
    </xf>
    <xf numFmtId="165" fontId="4" fillId="0" borderId="0" xfId="19" applyFill="1" applyBorder="1" applyAlignment="1">
      <alignment horizontal="center" vertical="center"/>
    </xf>
    <xf numFmtId="166" fontId="4" fillId="0" borderId="0" xfId="19" applyNumberFormat="1" applyFill="1" applyBorder="1" applyAlignment="1">
      <alignment horizontal="center" vertical="center"/>
    </xf>
    <xf numFmtId="165" fontId="5" fillId="0" borderId="2" xfId="19" applyFont="1" applyFill="1" applyBorder="1" applyAlignment="1">
      <alignment horizontal="left" vertical="center"/>
    </xf>
    <xf numFmtId="165" fontId="4" fillId="0" borderId="2" xfId="19" applyFill="1" applyBorder="1" applyAlignment="1">
      <alignment horizontal="center" vertical="center"/>
    </xf>
    <xf numFmtId="166" fontId="4" fillId="0" borderId="2" xfId="19" applyNumberFormat="1" applyFill="1" applyBorder="1" applyAlignment="1">
      <alignment horizontal="center" vertical="center"/>
    </xf>
    <xf numFmtId="0" fontId="7" fillId="0" borderId="0" xfId="18" applyFont="1" applyAlignment="1">
      <alignment vertical="center" readingOrder="1"/>
    </xf>
    <xf numFmtId="2" fontId="4" fillId="0" borderId="2" xfId="19" applyNumberFormat="1" applyFill="1" applyBorder="1" applyAlignment="1">
      <alignment horizontal="center" vertical="center"/>
    </xf>
    <xf numFmtId="0" fontId="8" fillId="0" borderId="0" xfId="18" applyFont="1" applyAlignment="1">
      <alignment vertical="center" readingOrder="1"/>
    </xf>
    <xf numFmtId="0" fontId="4" fillId="0" borderId="0" xfId="18" applyFont="1" applyFill="1" applyAlignment="1">
      <alignment vertical="center" wrapText="1"/>
    </xf>
    <xf numFmtId="0" fontId="8" fillId="0" borderId="0" xfId="18" applyFont="1" applyAlignment="1">
      <alignment horizontal="left" vertical="top" wrapText="1" readingOrder="1"/>
    </xf>
    <xf numFmtId="0" fontId="4" fillId="0" borderId="0" xfId="18" applyFill="1" applyAlignment="1">
      <alignment wrapText="1"/>
    </xf>
    <xf numFmtId="0" fontId="7" fillId="0" borderId="0" xfId="18" applyFont="1" applyAlignment="1">
      <alignment horizontal="left" vertical="top" wrapText="1" readingOrder="1"/>
    </xf>
    <xf numFmtId="0" fontId="4" fillId="0" borderId="0" xfId="18" applyNumberFormat="1" applyFill="1"/>
  </cellXfs>
  <cellStyles count="2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Normal" xfId="0" builtinId="0"/>
    <cellStyle name="Normal 2" xfId="18"/>
    <cellStyle name="Percent" xfId="1" builtinId="5"/>
    <cellStyle name="Percent 2" xfId="20"/>
    <cellStyle name="Percent 2 2" xfId="21"/>
    <cellStyle name="Table_center" xfId="22"/>
    <cellStyle name="Table_center 2" xfId="19"/>
  </cellStyles>
  <dxfs count="0"/>
  <tableStyles count="0" defaultTableStyle="TableStyleMedium9" defaultPivotStyle="PivotStyleMedium4"/>
  <colors>
    <mruColors>
      <color rgb="FFCC0000"/>
      <color rgb="FFFF6666"/>
      <color rgb="FF66FFCC"/>
      <color rgb="FFFF3333"/>
      <color rgb="FF00818C"/>
      <color rgb="FFFF0000"/>
      <color rgb="FFFF6C2C"/>
      <color rgb="FF75C044"/>
      <color rgb="FF45B97C"/>
      <color rgb="FF17C7D2"/>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chartsheet" Target="chartsheets/sheet1.xml"/><Relationship Id="rId2" Type="http://schemas.openxmlformats.org/officeDocument/2006/relationships/chartsheet" Target="chart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0200815473338"/>
          <c:y val="0.123515594526837"/>
          <c:w val="0.842372474489763"/>
          <c:h val="0.758526514389991"/>
        </c:manualLayout>
      </c:layout>
      <c:barChart>
        <c:barDir val="col"/>
        <c:grouping val="stacked"/>
        <c:varyColors val="0"/>
        <c:ser>
          <c:idx val="0"/>
          <c:order val="0"/>
          <c:spPr>
            <a:solidFill>
              <a:srgbClr val="45B97C"/>
            </a:solidFill>
            <a:effectLst/>
          </c:spPr>
          <c:invertIfNegative val="0"/>
          <c:dPt>
            <c:idx val="0"/>
            <c:invertIfNegative val="0"/>
            <c:bubble3D val="0"/>
            <c:spPr>
              <a:solidFill>
                <a:srgbClr val="FF6666"/>
              </a:solidFill>
              <a:effectLst/>
            </c:spPr>
          </c:dPt>
          <c:dPt>
            <c:idx val="1"/>
            <c:invertIfNegative val="0"/>
            <c:bubble3D val="0"/>
            <c:spPr>
              <a:solidFill>
                <a:srgbClr val="00818C"/>
              </a:solidFill>
              <a:effectLst/>
            </c:spPr>
          </c:dPt>
          <c:dLbls>
            <c:dLbl>
              <c:idx val="0"/>
              <c:delete val="1"/>
            </c:dLbl>
            <c:dLbl>
              <c:idx val="1"/>
              <c:layout>
                <c:manualLayout>
                  <c:x val="0.0"/>
                  <c:y val="-0.0545563580065538"/>
                </c:manualLayout>
              </c:layout>
              <c:tx>
                <c:rich>
                  <a:bodyPr/>
                  <a:lstStyle/>
                  <a:p>
                    <a:r>
                      <a:rPr lang="en-US" sz="1600">
                        <a:solidFill>
                          <a:schemeClr val="tx1">
                            <a:lumMod val="50000"/>
                            <a:lumOff val="50000"/>
                          </a:schemeClr>
                        </a:solidFill>
                      </a:rPr>
                      <a:t>$37 bn</a:t>
                    </a:r>
                    <a:endParaRPr lang="en-US"/>
                  </a:p>
                </c:rich>
              </c:tx>
              <c:showLegendKey val="0"/>
              <c:showVal val="1"/>
              <c:showCatName val="0"/>
              <c:showSerName val="0"/>
              <c:showPercent val="0"/>
              <c:showBubbleSize val="0"/>
            </c:dLbl>
            <c:dLbl>
              <c:idx val="2"/>
              <c:layout>
                <c:manualLayout>
                  <c:x val="0.0"/>
                  <c:y val="-0.0501918493660293"/>
                </c:manualLayout>
              </c:layout>
              <c:tx>
                <c:rich>
                  <a:bodyPr/>
                  <a:lstStyle/>
                  <a:p>
                    <a:r>
                      <a:rPr lang="en-US" sz="1600">
                        <a:solidFill>
                          <a:schemeClr val="tx1">
                            <a:lumMod val="50000"/>
                            <a:lumOff val="50000"/>
                          </a:schemeClr>
                        </a:solidFill>
                      </a:rPr>
                      <a:t>$12 bn</a:t>
                    </a:r>
                    <a:endParaRPr lang="en-US"/>
                  </a:p>
                </c:rich>
              </c:tx>
              <c:showLegendKey val="0"/>
              <c:showVal val="1"/>
              <c:showCatName val="0"/>
              <c:showSerName val="0"/>
              <c:showPercent val="0"/>
              <c:showBubbleSize val="0"/>
            </c:dLbl>
            <c:dLbl>
              <c:idx val="3"/>
              <c:layout>
                <c:manualLayout>
                  <c:x val="-1.16699581783709E-7"/>
                  <c:y val="-0.0545563580065536"/>
                </c:manualLayout>
              </c:layout>
              <c:tx>
                <c:rich>
                  <a:bodyPr/>
                  <a:lstStyle/>
                  <a:p>
                    <a:r>
                      <a:rPr lang="en-US" sz="1600">
                        <a:solidFill>
                          <a:schemeClr val="tx1">
                            <a:lumMod val="50000"/>
                            <a:lumOff val="50000"/>
                          </a:schemeClr>
                        </a:solidFill>
                      </a:rPr>
                      <a:t>$19 bn</a:t>
                    </a:r>
                    <a:endParaRPr lang="en-US"/>
                  </a:p>
                </c:rich>
              </c:tx>
              <c:showLegendKey val="0"/>
              <c:showVal val="1"/>
              <c:showCatName val="0"/>
              <c:showSerName val="0"/>
              <c:showPercent val="0"/>
              <c:showBubbleSize val="0"/>
            </c:dLbl>
            <c:dLbl>
              <c:idx val="4"/>
              <c:layout>
                <c:manualLayout>
                  <c:x val="-1.16699581675024E-7"/>
                  <c:y val="-0.0327338148039322"/>
                </c:manualLayout>
              </c:layout>
              <c:tx>
                <c:rich>
                  <a:bodyPr/>
                  <a:lstStyle/>
                  <a:p>
                    <a:r>
                      <a:rPr lang="en-US" sz="1600"/>
                      <a:t>$6 bn</a:t>
                    </a:r>
                    <a:endParaRPr lang="en-US"/>
                  </a:p>
                </c:rich>
              </c:tx>
              <c:showLegendKey val="0"/>
              <c:showVal val="1"/>
              <c:showCatName val="0"/>
              <c:showSerName val="0"/>
              <c:showPercent val="0"/>
              <c:showBubbleSize val="0"/>
            </c:dLbl>
            <c:txPr>
              <a:bodyPr/>
              <a:lstStyle/>
              <a:p>
                <a:pPr>
                  <a:defRPr sz="1600">
                    <a:solidFill>
                      <a:schemeClr val="tx1">
                        <a:lumMod val="50000"/>
                        <a:lumOff val="50000"/>
                      </a:schemeClr>
                    </a:solidFill>
                  </a:defRPr>
                </a:pPr>
                <a:endParaRPr lang="en-US"/>
              </a:p>
            </c:txPr>
            <c:showLegendKey val="0"/>
            <c:showVal val="1"/>
            <c:showCatName val="0"/>
            <c:showSerName val="0"/>
            <c:showPercent val="0"/>
            <c:showBubbleSize val="0"/>
            <c:showLeaderLines val="0"/>
          </c:dLbls>
          <c:cat>
            <c:strRef>
              <c:f>data!$E$1:$E$5</c:f>
              <c:strCache>
                <c:ptCount val="5"/>
                <c:pt idx="0">
                  <c:v>Total US Export Value</c:v>
                </c:pt>
                <c:pt idx="1">
                  <c:v>Ex-Im backed exports</c:v>
                </c:pt>
                <c:pt idx="2">
                  <c:v>"foreign competition"</c:v>
                </c:pt>
                <c:pt idx="3">
                  <c:v>"no justification"</c:v>
                </c:pt>
                <c:pt idx="4">
                  <c:v>"other"</c:v>
                </c:pt>
              </c:strCache>
            </c:strRef>
          </c:cat>
          <c:val>
            <c:numRef>
              <c:f>data!$F$1:$F$5</c:f>
              <c:numCache>
                <c:formatCode>General</c:formatCode>
                <c:ptCount val="5"/>
                <c:pt idx="0">
                  <c:v>2280.2</c:v>
                </c:pt>
                <c:pt idx="1">
                  <c:v>37.13</c:v>
                </c:pt>
                <c:pt idx="2">
                  <c:v>12.2</c:v>
                </c:pt>
                <c:pt idx="3">
                  <c:v>18.8</c:v>
                </c:pt>
                <c:pt idx="4">
                  <c:v>6.13</c:v>
                </c:pt>
              </c:numCache>
            </c:numRef>
          </c:val>
        </c:ser>
        <c:dLbls>
          <c:showLegendKey val="0"/>
          <c:showVal val="0"/>
          <c:showCatName val="0"/>
          <c:showSerName val="0"/>
          <c:showPercent val="0"/>
          <c:showBubbleSize val="0"/>
        </c:dLbls>
        <c:gapWidth val="64"/>
        <c:overlap val="100"/>
        <c:axId val="2143202952"/>
        <c:axId val="2143205832"/>
      </c:barChart>
      <c:catAx>
        <c:axId val="2143202952"/>
        <c:scaling>
          <c:orientation val="minMax"/>
        </c:scaling>
        <c:delete val="1"/>
        <c:axPos val="b"/>
        <c:majorTickMark val="out"/>
        <c:minorTickMark val="none"/>
        <c:tickLblPos val="nextTo"/>
        <c:crossAx val="2143205832"/>
        <c:crosses val="autoZero"/>
        <c:auto val="1"/>
        <c:lblAlgn val="ctr"/>
        <c:lblOffset val="100"/>
        <c:noMultiLvlLbl val="0"/>
      </c:catAx>
      <c:valAx>
        <c:axId val="2143205832"/>
        <c:scaling>
          <c:orientation val="minMax"/>
        </c:scaling>
        <c:delete val="0"/>
        <c:axPos val="l"/>
        <c:majorGridlines>
          <c:spPr>
            <a:ln>
              <a:solidFill>
                <a:schemeClr val="tx1">
                  <a:alpha val="11000"/>
                </a:schemeClr>
              </a:solidFill>
            </a:ln>
          </c:spPr>
        </c:majorGridlines>
        <c:numFmt formatCode="#,##0" sourceLinked="0"/>
        <c:majorTickMark val="out"/>
        <c:minorTickMark val="none"/>
        <c:tickLblPos val="nextTo"/>
        <c:txPr>
          <a:bodyPr/>
          <a:lstStyle/>
          <a:p>
            <a:pPr>
              <a:defRPr>
                <a:solidFill>
                  <a:srgbClr val="595959"/>
                </a:solidFill>
              </a:defRPr>
            </a:pPr>
            <a:endParaRPr lang="en-US"/>
          </a:p>
        </c:txPr>
        <c:crossAx val="2143202952"/>
        <c:crosses val="autoZero"/>
        <c:crossBetween val="between"/>
      </c:valAx>
    </c:plotArea>
    <c:plotVisOnly val="1"/>
    <c:dispBlanksAs val="gap"/>
    <c:showDLblsOverMax val="0"/>
  </c:chart>
  <c:spPr>
    <a:ln>
      <a:solidFill>
        <a:srgbClr val="FFFFFF"/>
      </a:solidFill>
    </a:ln>
  </c:spPr>
  <c:txPr>
    <a:bodyPr/>
    <a:lstStyle/>
    <a:p>
      <a:pPr>
        <a:defRPr sz="1600">
          <a:latin typeface="Gotham narrow book"/>
          <a:cs typeface="Gotham narrow book"/>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200" b="0"/>
              <a:t>Corporate Income Tax Rates in the OECD</a:t>
            </a:r>
          </a:p>
        </c:rich>
      </c:tx>
      <c:layout/>
      <c:overlay val="0"/>
      <c:spPr>
        <a:noFill/>
        <a:ln w="25400">
          <a:noFill/>
        </a:ln>
      </c:spPr>
    </c:title>
    <c:autoTitleDeleted val="0"/>
    <c:plotArea>
      <c:layout>
        <c:manualLayout>
          <c:layoutTarget val="inner"/>
          <c:xMode val="edge"/>
          <c:yMode val="edge"/>
          <c:x val="0.0997372635718308"/>
          <c:y val="0.0910248946154458"/>
          <c:w val="0.859232121922626"/>
          <c:h val="0.575834320889908"/>
        </c:manualLayout>
      </c:layout>
      <c:barChart>
        <c:barDir val="col"/>
        <c:grouping val="clustered"/>
        <c:varyColors val="0"/>
        <c:ser>
          <c:idx val="0"/>
          <c:order val="0"/>
          <c:tx>
            <c:v>Central  Government Corporate Rate</c:v>
          </c:tx>
          <c:spPr>
            <a:solidFill>
              <a:srgbClr val="FF9F36"/>
            </a:solidFill>
            <a:ln w="25400">
              <a:noFill/>
            </a:ln>
          </c:spPr>
          <c:invertIfNegative val="0"/>
          <c:dPt>
            <c:idx val="33"/>
            <c:invertIfNegative val="0"/>
            <c:bubble3D val="0"/>
            <c:spPr>
              <a:solidFill>
                <a:srgbClr val="17C7D2"/>
              </a:solidFill>
              <a:ln w="25400">
                <a:noFill/>
              </a:ln>
            </c:spPr>
          </c:dPt>
          <c:cat>
            <c:strRef>
              <c:f>'2013 OECD Data'!$J$7:$J$40</c:f>
              <c:strCache>
                <c:ptCount val="34"/>
                <c:pt idx="0">
                  <c:v>Switzerland</c:v>
                </c:pt>
                <c:pt idx="1">
                  <c:v>Ireland</c:v>
                </c:pt>
                <c:pt idx="2">
                  <c:v>Canada</c:v>
                </c:pt>
                <c:pt idx="3">
                  <c:v>Germany</c:v>
                </c:pt>
                <c:pt idx="4">
                  <c:v>Slovenia</c:v>
                </c:pt>
                <c:pt idx="5">
                  <c:v>Czech Republic</c:v>
                </c:pt>
                <c:pt idx="6">
                  <c:v>Hungary</c:v>
                </c:pt>
                <c:pt idx="7">
                  <c:v>Poland</c:v>
                </c:pt>
                <c:pt idx="8">
                  <c:v>Turkey</c:v>
                </c:pt>
                <c:pt idx="9">
                  <c:v>Iceland</c:v>
                </c:pt>
                <c:pt idx="10">
                  <c:v>Chile</c:v>
                </c:pt>
                <c:pt idx="11">
                  <c:v>Estonia</c:v>
                </c:pt>
                <c:pt idx="12">
                  <c:v>Korea</c:v>
                </c:pt>
                <c:pt idx="13">
                  <c:v>Sweden</c:v>
                </c:pt>
                <c:pt idx="14">
                  <c:v>Luxembourg</c:v>
                </c:pt>
                <c:pt idx="15">
                  <c:v>Slovak Republic</c:v>
                </c:pt>
                <c:pt idx="16">
                  <c:v>United Kingdom</c:v>
                </c:pt>
                <c:pt idx="17">
                  <c:v>Finland</c:v>
                </c:pt>
                <c:pt idx="18">
                  <c:v>Israel</c:v>
                </c:pt>
                <c:pt idx="19">
                  <c:v>Netherlands</c:v>
                </c:pt>
                <c:pt idx="20">
                  <c:v>Portugal</c:v>
                </c:pt>
                <c:pt idx="21">
                  <c:v>Austria</c:v>
                </c:pt>
                <c:pt idx="22">
                  <c:v>Denmark</c:v>
                </c:pt>
                <c:pt idx="23">
                  <c:v>Greece</c:v>
                </c:pt>
                <c:pt idx="24">
                  <c:v>Italy</c:v>
                </c:pt>
                <c:pt idx="25">
                  <c:v>New Zealand</c:v>
                </c:pt>
                <c:pt idx="26">
                  <c:v>Norway</c:v>
                </c:pt>
                <c:pt idx="27">
                  <c:v>Japan</c:v>
                </c:pt>
                <c:pt idx="28">
                  <c:v>Spain</c:v>
                </c:pt>
                <c:pt idx="29">
                  <c:v>Australia</c:v>
                </c:pt>
                <c:pt idx="30">
                  <c:v>Mexico</c:v>
                </c:pt>
                <c:pt idx="31">
                  <c:v>Belgium</c:v>
                </c:pt>
                <c:pt idx="32">
                  <c:v>France</c:v>
                </c:pt>
                <c:pt idx="33">
                  <c:v>United States</c:v>
                </c:pt>
              </c:strCache>
            </c:strRef>
          </c:cat>
          <c:val>
            <c:numRef>
              <c:f>'2013 OECD Data'!$K$7:$K$40</c:f>
              <c:numCache>
                <c:formatCode>0.00</c:formatCode>
                <c:ptCount val="34"/>
                <c:pt idx="0">
                  <c:v>8.5</c:v>
                </c:pt>
                <c:pt idx="1">
                  <c:v>12.5</c:v>
                </c:pt>
                <c:pt idx="2">
                  <c:v>15.0</c:v>
                </c:pt>
                <c:pt idx="3">
                  <c:v>15.825</c:v>
                </c:pt>
                <c:pt idx="4">
                  <c:v>17.0</c:v>
                </c:pt>
                <c:pt idx="5">
                  <c:v>19.0</c:v>
                </c:pt>
                <c:pt idx="6">
                  <c:v>19.0</c:v>
                </c:pt>
                <c:pt idx="7">
                  <c:v>19.0</c:v>
                </c:pt>
                <c:pt idx="8">
                  <c:v>20.0</c:v>
                </c:pt>
                <c:pt idx="9">
                  <c:v>20.0</c:v>
                </c:pt>
                <c:pt idx="10">
                  <c:v>20.0</c:v>
                </c:pt>
                <c:pt idx="11">
                  <c:v>21.0</c:v>
                </c:pt>
                <c:pt idx="12">
                  <c:v>22.0</c:v>
                </c:pt>
                <c:pt idx="13">
                  <c:v>22.0</c:v>
                </c:pt>
                <c:pt idx="14">
                  <c:v>22.47</c:v>
                </c:pt>
                <c:pt idx="15">
                  <c:v>23.0</c:v>
                </c:pt>
                <c:pt idx="16">
                  <c:v>23.0</c:v>
                </c:pt>
                <c:pt idx="17">
                  <c:v>24.5</c:v>
                </c:pt>
                <c:pt idx="18">
                  <c:v>25.0</c:v>
                </c:pt>
                <c:pt idx="19">
                  <c:v>25.0</c:v>
                </c:pt>
                <c:pt idx="20">
                  <c:v>25.0</c:v>
                </c:pt>
                <c:pt idx="21">
                  <c:v>25.0</c:v>
                </c:pt>
                <c:pt idx="22">
                  <c:v>25.0</c:v>
                </c:pt>
                <c:pt idx="23">
                  <c:v>26.0</c:v>
                </c:pt>
                <c:pt idx="24">
                  <c:v>27.5</c:v>
                </c:pt>
                <c:pt idx="25">
                  <c:v>28.0</c:v>
                </c:pt>
                <c:pt idx="26">
                  <c:v>28.0</c:v>
                </c:pt>
                <c:pt idx="27">
                  <c:v>28.05</c:v>
                </c:pt>
                <c:pt idx="28">
                  <c:v>30.0</c:v>
                </c:pt>
                <c:pt idx="29">
                  <c:v>30.0</c:v>
                </c:pt>
                <c:pt idx="30">
                  <c:v>30.0</c:v>
                </c:pt>
                <c:pt idx="31">
                  <c:v>33.99</c:v>
                </c:pt>
                <c:pt idx="32">
                  <c:v>34.43</c:v>
                </c:pt>
                <c:pt idx="33">
                  <c:v>35.0</c:v>
                </c:pt>
              </c:numCache>
            </c:numRef>
          </c:val>
        </c:ser>
        <c:dLbls>
          <c:showLegendKey val="0"/>
          <c:showVal val="0"/>
          <c:showCatName val="0"/>
          <c:showSerName val="0"/>
          <c:showPercent val="0"/>
          <c:showBubbleSize val="0"/>
        </c:dLbls>
        <c:gapWidth val="77"/>
        <c:axId val="-2130889320"/>
        <c:axId val="-2130885864"/>
      </c:barChart>
      <c:catAx>
        <c:axId val="-2130889320"/>
        <c:scaling>
          <c:orientation val="minMax"/>
        </c:scaling>
        <c:delete val="0"/>
        <c:axPos val="b"/>
        <c:numFmt formatCode="General" sourceLinked="1"/>
        <c:majorTickMark val="none"/>
        <c:minorTickMark val="none"/>
        <c:tickLblPos val="nextTo"/>
        <c:spPr>
          <a:ln w="19050">
            <a:solidFill>
              <a:schemeClr val="tx1">
                <a:lumMod val="50000"/>
                <a:lumOff val="50000"/>
              </a:schemeClr>
            </a:solidFill>
            <a:prstDash val="solid"/>
          </a:ln>
        </c:spPr>
        <c:txPr>
          <a:bodyPr rot="-5400000" vert="horz"/>
          <a:lstStyle/>
          <a:p>
            <a:pPr>
              <a:defRPr sz="1400"/>
            </a:pPr>
            <a:endParaRPr lang="en-US"/>
          </a:p>
        </c:txPr>
        <c:crossAx val="-2130885864"/>
        <c:crosses val="autoZero"/>
        <c:auto val="1"/>
        <c:lblAlgn val="ctr"/>
        <c:lblOffset val="100"/>
        <c:noMultiLvlLbl val="0"/>
      </c:catAx>
      <c:valAx>
        <c:axId val="-2130885864"/>
        <c:scaling>
          <c:orientation val="minMax"/>
        </c:scaling>
        <c:delete val="0"/>
        <c:axPos val="l"/>
        <c:title>
          <c:tx>
            <c:rich>
              <a:bodyPr rot="-5400000" vert="horz"/>
              <a:lstStyle/>
              <a:p>
                <a:pPr>
                  <a:defRPr/>
                </a:pPr>
                <a:r>
                  <a:rPr lang="en-US" b="0"/>
                  <a:t>percentage</a:t>
                </a:r>
              </a:p>
            </c:rich>
          </c:tx>
          <c:layout/>
          <c:overlay val="0"/>
          <c:spPr>
            <a:noFill/>
            <a:ln w="25400">
              <a:noFill/>
            </a:ln>
          </c:spPr>
        </c:title>
        <c:numFmt formatCode="0" sourceLinked="0"/>
        <c:majorTickMark val="none"/>
        <c:minorTickMark val="none"/>
        <c:tickLblPos val="nextTo"/>
        <c:spPr>
          <a:ln w="19050">
            <a:solidFill>
              <a:srgbClr val="808080"/>
            </a:solidFill>
            <a:prstDash val="solid"/>
          </a:ln>
        </c:spPr>
        <c:crossAx val="-2130889320"/>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600">
          <a:latin typeface="Gotham Narrow Book"/>
          <a:cs typeface="Gotham Narrow Book"/>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tabSelected="1" zoomScale="150" workbookViewId="0"/>
  </sheetViews>
  <pageMargins left="0.75" right="0.75" top="1" bottom="1" header="0.5" footer="0.5"/>
  <pageSetup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tabColor theme="5"/>
  </sheetPr>
  <sheetViews>
    <sheetView zoomScale="125" workbookViewId="0"/>
  </sheetViews>
  <pageMargins left="0.7" right="0.7" top="0.75" bottom="0.75" header="0.3" footer="0.3"/>
  <pageSetup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76733" cy="58335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0.44516</cdr:x>
      <cdr:y>0.12256</cdr:y>
    </cdr:from>
    <cdr:to>
      <cdr:x>0.9518</cdr:x>
      <cdr:y>0.88114</cdr:y>
    </cdr:to>
    <cdr:sp macro="" textlink="">
      <cdr:nvSpPr>
        <cdr:cNvPr id="15" name="Rectangle 14"/>
        <cdr:cNvSpPr/>
      </cdr:nvSpPr>
      <cdr:spPr>
        <a:xfrm xmlns:a="http://schemas.openxmlformats.org/drawingml/2006/main">
          <a:off x="3817431" y="715434"/>
          <a:ext cx="4344647" cy="4428066"/>
        </a:xfrm>
        <a:prstGeom xmlns:a="http://schemas.openxmlformats.org/drawingml/2006/main" prst="rect">
          <a:avLst/>
        </a:prstGeom>
        <a:solidFill xmlns:a="http://schemas.openxmlformats.org/drawingml/2006/main">
          <a:srgbClr val="00818C">
            <a:alpha val="5000"/>
          </a:srgb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0.25563</cdr:x>
      <cdr:y>0.59213</cdr:y>
    </cdr:from>
    <cdr:to>
      <cdr:x>0.47726</cdr:x>
      <cdr:y>0.85101</cdr:y>
    </cdr:to>
    <cdr:sp macro="" textlink="">
      <cdr:nvSpPr>
        <cdr:cNvPr id="3" name="Rectangle 2"/>
        <cdr:cNvSpPr/>
      </cdr:nvSpPr>
      <cdr:spPr>
        <a:xfrm xmlns:a="http://schemas.openxmlformats.org/drawingml/2006/main">
          <a:off x="2190458" y="3445988"/>
          <a:ext cx="1899173" cy="15066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1600">
              <a:solidFill>
                <a:srgbClr val="00818C"/>
              </a:solidFill>
              <a:latin typeface="Gotham narrow book"/>
              <a:cs typeface="Gotham narrow book"/>
            </a:rPr>
            <a:t>Ex-Im-backed</a:t>
          </a:r>
        </a:p>
        <a:p xmlns:a="http://schemas.openxmlformats.org/drawingml/2006/main">
          <a:pPr algn="ctr"/>
          <a:r>
            <a:rPr lang="en-US" sz="1600">
              <a:solidFill>
                <a:srgbClr val="00818C"/>
              </a:solidFill>
              <a:latin typeface="Gotham narrow book"/>
              <a:cs typeface="Gotham narrow book"/>
            </a:rPr>
            <a:t>exports</a:t>
          </a:r>
        </a:p>
        <a:p xmlns:a="http://schemas.openxmlformats.org/drawingml/2006/main">
          <a:pPr algn="ctr"/>
          <a:r>
            <a:rPr lang="en-US" sz="1600">
              <a:solidFill>
                <a:srgbClr val="000000"/>
              </a:solidFill>
              <a:latin typeface="Gotham narrow book"/>
              <a:cs typeface="Gotham narrow book"/>
            </a:rPr>
            <a:t>(1.6%)</a:t>
          </a:r>
        </a:p>
      </cdr:txBody>
    </cdr:sp>
  </cdr:relSizeAnchor>
  <cdr:relSizeAnchor xmlns:cdr="http://schemas.openxmlformats.org/drawingml/2006/chartDrawing">
    <cdr:from>
      <cdr:x>0.12291</cdr:x>
      <cdr:y>0.40442</cdr:y>
    </cdr:from>
    <cdr:to>
      <cdr:x>0.2665</cdr:x>
      <cdr:y>0.61864</cdr:y>
    </cdr:to>
    <cdr:sp macro="" textlink="">
      <cdr:nvSpPr>
        <cdr:cNvPr id="4" name="Rectangle 3"/>
        <cdr:cNvSpPr/>
      </cdr:nvSpPr>
      <cdr:spPr>
        <a:xfrm xmlns:a="http://schemas.openxmlformats.org/drawingml/2006/main">
          <a:off x="1053232" y="2353578"/>
          <a:ext cx="1230438" cy="12466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1400" baseline="0">
              <a:solidFill>
                <a:schemeClr val="bg1"/>
              </a:solidFill>
              <a:latin typeface="Gotham narrow light"/>
              <a:cs typeface="Gotham narrow light"/>
            </a:rPr>
            <a:t>$2,280 bn </a:t>
          </a:r>
        </a:p>
      </cdr:txBody>
    </cdr:sp>
  </cdr:relSizeAnchor>
  <cdr:relSizeAnchor xmlns:cdr="http://schemas.openxmlformats.org/drawingml/2006/chartDrawing">
    <cdr:from>
      <cdr:x>0.44734</cdr:x>
      <cdr:y>0.12121</cdr:y>
    </cdr:from>
    <cdr:to>
      <cdr:x>0.44734</cdr:x>
      <cdr:y>0.87843</cdr:y>
    </cdr:to>
    <cdr:cxnSp macro="">
      <cdr:nvCxnSpPr>
        <cdr:cNvPr id="6" name="Straight Connector 5"/>
        <cdr:cNvCxnSpPr/>
      </cdr:nvCxnSpPr>
      <cdr:spPr>
        <a:xfrm xmlns:a="http://schemas.openxmlformats.org/drawingml/2006/main" flipV="1">
          <a:off x="3836125" y="707531"/>
          <a:ext cx="0" cy="4420171"/>
        </a:xfrm>
        <a:prstGeom xmlns:a="http://schemas.openxmlformats.org/drawingml/2006/main" prst="line">
          <a:avLst/>
        </a:prstGeom>
        <a:ln xmlns:a="http://schemas.openxmlformats.org/drawingml/2006/main" w="25400">
          <a:solidFill>
            <a:schemeClr val="tx1">
              <a:alpha val="32000"/>
            </a:schemeClr>
          </a:solidFill>
          <a:prstDash val="sysDot"/>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0.08294</cdr:x>
      <cdr:y>0.24964</cdr:y>
    </cdr:from>
    <cdr:to>
      <cdr:x>0.30458</cdr:x>
      <cdr:y>0.50853</cdr:y>
    </cdr:to>
    <cdr:sp macro="" textlink="">
      <cdr:nvSpPr>
        <cdr:cNvPr id="7" name="Rectangle 6"/>
        <cdr:cNvSpPr/>
      </cdr:nvSpPr>
      <cdr:spPr>
        <a:xfrm xmlns:a="http://schemas.openxmlformats.org/drawingml/2006/main">
          <a:off x="710734" y="1452835"/>
          <a:ext cx="1899173" cy="15066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1600">
              <a:solidFill>
                <a:srgbClr val="CC0000"/>
              </a:solidFill>
              <a:latin typeface="Gotham narrow book"/>
              <a:cs typeface="Gotham narrow book"/>
            </a:rPr>
            <a:t>total US </a:t>
          </a:r>
        </a:p>
        <a:p xmlns:a="http://schemas.openxmlformats.org/drawingml/2006/main">
          <a:pPr algn="ctr"/>
          <a:r>
            <a:rPr lang="en-US" sz="1600">
              <a:solidFill>
                <a:srgbClr val="CC0000"/>
              </a:solidFill>
              <a:latin typeface="Gotham narrow book"/>
              <a:cs typeface="Gotham narrow book"/>
            </a:rPr>
            <a:t>export</a:t>
          </a:r>
          <a:r>
            <a:rPr lang="en-US" sz="1600" baseline="0">
              <a:solidFill>
                <a:srgbClr val="CC0000"/>
              </a:solidFill>
              <a:latin typeface="Gotham narrow book"/>
              <a:cs typeface="Gotham narrow book"/>
            </a:rPr>
            <a:t>s</a:t>
          </a:r>
          <a:endParaRPr lang="en-US" sz="1600">
            <a:solidFill>
              <a:srgbClr val="CC0000"/>
            </a:solidFill>
            <a:latin typeface="Gotham narrow book"/>
            <a:cs typeface="Gotham narrow book"/>
          </a:endParaRPr>
        </a:p>
      </cdr:txBody>
    </cdr:sp>
  </cdr:relSizeAnchor>
  <cdr:relSizeAnchor xmlns:cdr="http://schemas.openxmlformats.org/drawingml/2006/chartDrawing">
    <cdr:from>
      <cdr:x>0.43647</cdr:x>
      <cdr:y>0.56597</cdr:y>
    </cdr:from>
    <cdr:to>
      <cdr:x>0.64586</cdr:x>
      <cdr:y>0.69672</cdr:y>
    </cdr:to>
    <cdr:sp macro="" textlink="">
      <cdr:nvSpPr>
        <cdr:cNvPr id="8" name="Rectangle 7"/>
        <cdr:cNvSpPr/>
      </cdr:nvSpPr>
      <cdr:spPr>
        <a:xfrm xmlns:a="http://schemas.openxmlformats.org/drawingml/2006/main">
          <a:off x="3740092" y="3293754"/>
          <a:ext cx="1794312" cy="7609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600">
              <a:solidFill>
                <a:srgbClr val="45B97C"/>
              </a:solidFill>
              <a:effectLst/>
              <a:latin typeface="Gotham narrow book"/>
              <a:ea typeface="+mn-ea"/>
              <a:cs typeface="Gotham narrow book"/>
            </a:rPr>
            <a:t>“foreign competition” </a:t>
          </a:r>
        </a:p>
        <a:p xmlns:a="http://schemas.openxmlformats.org/drawingml/2006/main">
          <a:pPr algn="ctr"/>
          <a:r>
            <a:rPr lang="en-US" sz="1600" baseline="0">
              <a:solidFill>
                <a:schemeClr val="tx1"/>
              </a:solidFill>
              <a:latin typeface="Gotham narrow book"/>
              <a:cs typeface="Gotham narrow book"/>
            </a:rPr>
            <a:t>(0.54%)</a:t>
          </a:r>
          <a:endParaRPr lang="en-US" sz="1600">
            <a:solidFill>
              <a:schemeClr val="tx1"/>
            </a:solidFill>
            <a:latin typeface="Gotham narrow book"/>
            <a:cs typeface="Gotham narrow book"/>
          </a:endParaRPr>
        </a:p>
      </cdr:txBody>
    </cdr:sp>
  </cdr:relSizeAnchor>
  <cdr:relSizeAnchor xmlns:cdr="http://schemas.openxmlformats.org/drawingml/2006/chartDrawing">
    <cdr:from>
      <cdr:x>0.10273</cdr:x>
      <cdr:y>0.88381</cdr:y>
    </cdr:from>
    <cdr:to>
      <cdr:x>0.95227</cdr:x>
      <cdr:y>0.88381</cdr:y>
    </cdr:to>
    <cdr:cxnSp macro="">
      <cdr:nvCxnSpPr>
        <cdr:cNvPr id="11" name="Straight Connector 10"/>
        <cdr:cNvCxnSpPr/>
      </cdr:nvCxnSpPr>
      <cdr:spPr>
        <a:xfrm xmlns:a="http://schemas.openxmlformats.org/drawingml/2006/main">
          <a:off x="880913" y="5159104"/>
          <a:ext cx="7285187" cy="0"/>
        </a:xfrm>
        <a:prstGeom xmlns:a="http://schemas.openxmlformats.org/drawingml/2006/main" prst="line">
          <a:avLst/>
        </a:prstGeom>
        <a:ln xmlns:a="http://schemas.openxmlformats.org/drawingml/2006/main" w="19050">
          <a:solidFill>
            <a:schemeClr val="tx1">
              <a:lumMod val="65000"/>
              <a:lumOff val="35000"/>
            </a:schemeClr>
          </a:solidFill>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0.6078</cdr:x>
      <cdr:y>0.57798</cdr:y>
    </cdr:from>
    <cdr:to>
      <cdr:x>0.81719</cdr:x>
      <cdr:y>0.70873</cdr:y>
    </cdr:to>
    <cdr:sp macro="" textlink="">
      <cdr:nvSpPr>
        <cdr:cNvPr id="12" name="Rectangle 11"/>
        <cdr:cNvSpPr/>
      </cdr:nvSpPr>
      <cdr:spPr>
        <a:xfrm xmlns:a="http://schemas.openxmlformats.org/drawingml/2006/main">
          <a:off x="5212118" y="3373865"/>
          <a:ext cx="1795605" cy="76323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1600">
              <a:solidFill>
                <a:srgbClr val="45B97C"/>
              </a:solidFill>
              <a:effectLst/>
              <a:latin typeface="Gotham narrow book"/>
              <a:ea typeface="+mn-ea"/>
              <a:cs typeface="Gotham narrow book"/>
            </a:rPr>
            <a:t>“no justification”</a:t>
          </a:r>
          <a:r>
            <a:rPr lang="en-US" sz="1600">
              <a:solidFill>
                <a:srgbClr val="45B97C"/>
              </a:solidFill>
              <a:latin typeface="Gotham narrow book"/>
              <a:cs typeface="Gotham narrow book"/>
            </a:rPr>
            <a:t> </a:t>
          </a:r>
        </a:p>
        <a:p xmlns:a="http://schemas.openxmlformats.org/drawingml/2006/main">
          <a:pPr algn="ctr"/>
          <a:r>
            <a:rPr lang="en-US" sz="1600" baseline="0">
              <a:solidFill>
                <a:srgbClr val="000000"/>
              </a:solidFill>
              <a:latin typeface="Gotham narrow book"/>
              <a:cs typeface="Gotham narrow book"/>
            </a:rPr>
            <a:t>(0.82%)</a:t>
          </a:r>
          <a:endParaRPr lang="en-US" sz="1600">
            <a:solidFill>
              <a:srgbClr val="000000"/>
            </a:solidFill>
            <a:latin typeface="Gotham narrow book"/>
            <a:cs typeface="Gotham narrow book"/>
          </a:endParaRPr>
        </a:p>
      </cdr:txBody>
    </cdr:sp>
  </cdr:relSizeAnchor>
  <cdr:relSizeAnchor xmlns:cdr="http://schemas.openxmlformats.org/drawingml/2006/chartDrawing">
    <cdr:from>
      <cdr:x>0.76416</cdr:x>
      <cdr:y>0.62403</cdr:y>
    </cdr:from>
    <cdr:to>
      <cdr:x>0.97355</cdr:x>
      <cdr:y>0.75478</cdr:y>
    </cdr:to>
    <cdr:sp macro="" textlink="">
      <cdr:nvSpPr>
        <cdr:cNvPr id="13" name="Rectangle 12"/>
        <cdr:cNvSpPr/>
      </cdr:nvSpPr>
      <cdr:spPr>
        <a:xfrm xmlns:a="http://schemas.openxmlformats.org/drawingml/2006/main">
          <a:off x="6548072" y="3631644"/>
          <a:ext cx="1794312" cy="7609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1600">
              <a:solidFill>
                <a:srgbClr val="45B97C"/>
              </a:solidFill>
              <a:effectLst/>
              <a:latin typeface="Gotham narrow book"/>
              <a:ea typeface="+mn-ea"/>
              <a:cs typeface="Gotham narrow book"/>
            </a:rPr>
            <a:t>“other” </a:t>
          </a:r>
          <a:endParaRPr lang="en-US" sz="1600">
            <a:solidFill>
              <a:srgbClr val="45B97C"/>
            </a:solidFill>
            <a:effectLst/>
            <a:latin typeface="Gotham narrow book"/>
            <a:cs typeface="Gotham narrow book"/>
          </a:endParaRPr>
        </a:p>
        <a:p xmlns:a="http://schemas.openxmlformats.org/drawingml/2006/main">
          <a:pPr algn="ctr"/>
          <a:r>
            <a:rPr lang="en-US" sz="1600" baseline="0">
              <a:solidFill>
                <a:srgbClr val="000000"/>
              </a:solidFill>
              <a:latin typeface="Gotham narrow book"/>
              <a:cs typeface="Gotham narrow book"/>
            </a:rPr>
            <a:t>(0.27%)</a:t>
          </a:r>
          <a:endParaRPr lang="en-US" sz="1600">
            <a:solidFill>
              <a:srgbClr val="000000"/>
            </a:solidFill>
            <a:latin typeface="Gotham narrow book"/>
            <a:cs typeface="Gotham narrow book"/>
          </a:endParaRPr>
        </a:p>
      </cdr:txBody>
    </cdr:sp>
  </cdr:relSizeAnchor>
  <cdr:relSizeAnchor xmlns:cdr="http://schemas.openxmlformats.org/drawingml/2006/chartDrawing">
    <cdr:from>
      <cdr:x>0.03263</cdr:x>
      <cdr:y>0.01214</cdr:y>
    </cdr:from>
    <cdr:to>
      <cdr:x>0.99123</cdr:x>
      <cdr:y>0.15416</cdr:y>
    </cdr:to>
    <cdr:sp macro="" textlink="">
      <cdr:nvSpPr>
        <cdr:cNvPr id="14" name="Rectangle 13"/>
        <cdr:cNvSpPr/>
      </cdr:nvSpPr>
      <cdr:spPr>
        <a:xfrm xmlns:a="http://schemas.openxmlformats.org/drawingml/2006/main">
          <a:off x="279633" y="70677"/>
          <a:ext cx="8214220" cy="82647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2200" baseline="0">
              <a:solidFill>
                <a:schemeClr val="tx1"/>
              </a:solidFill>
              <a:latin typeface="Gotham narrow book"/>
              <a:cs typeface="Gotham narrow book"/>
            </a:rPr>
            <a:t>Ex-Im-Backed Exports' Share of Total US Export Value </a:t>
          </a:r>
          <a:endParaRPr lang="en-US" sz="2200">
            <a:solidFill>
              <a:schemeClr val="tx1"/>
            </a:solidFill>
            <a:latin typeface="Gotham narrow book"/>
            <a:cs typeface="Gotham narrow book"/>
          </a:endParaRPr>
        </a:p>
      </cdr:txBody>
    </cdr:sp>
  </cdr:relSizeAnchor>
  <cdr:relSizeAnchor xmlns:cdr="http://schemas.openxmlformats.org/drawingml/2006/chartDrawing">
    <cdr:from>
      <cdr:x>0.70297</cdr:x>
      <cdr:y>0.67069</cdr:y>
    </cdr:from>
    <cdr:to>
      <cdr:x>0.70297</cdr:x>
      <cdr:y>0.79883</cdr:y>
    </cdr:to>
    <cdr:cxnSp macro="">
      <cdr:nvCxnSpPr>
        <cdr:cNvPr id="16" name="Straight Connector 15"/>
        <cdr:cNvCxnSpPr/>
      </cdr:nvCxnSpPr>
      <cdr:spPr>
        <a:xfrm xmlns:a="http://schemas.openxmlformats.org/drawingml/2006/main" flipV="1">
          <a:off x="6023762" y="3903212"/>
          <a:ext cx="0" cy="745690"/>
        </a:xfrm>
        <a:prstGeom xmlns:a="http://schemas.openxmlformats.org/drawingml/2006/main" prst="line">
          <a:avLst/>
        </a:prstGeom>
        <a:ln xmlns:a="http://schemas.openxmlformats.org/drawingml/2006/main" w="25400">
          <a:solidFill>
            <a:schemeClr val="tx1">
              <a:alpha val="32000"/>
            </a:schemeClr>
          </a:solidFill>
          <a:prstDash val="sysDot"/>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0.87157</cdr:x>
      <cdr:y>0.72475</cdr:y>
    </cdr:from>
    <cdr:to>
      <cdr:x>0.87157</cdr:x>
      <cdr:y>0.81885</cdr:y>
    </cdr:to>
    <cdr:cxnSp macro="">
      <cdr:nvCxnSpPr>
        <cdr:cNvPr id="19" name="Straight Connector 18"/>
        <cdr:cNvCxnSpPr/>
      </cdr:nvCxnSpPr>
      <cdr:spPr>
        <a:xfrm xmlns:a="http://schemas.openxmlformats.org/drawingml/2006/main" flipV="1">
          <a:off x="7468533" y="4217799"/>
          <a:ext cx="0" cy="547614"/>
        </a:xfrm>
        <a:prstGeom xmlns:a="http://schemas.openxmlformats.org/drawingml/2006/main" prst="line">
          <a:avLst/>
        </a:prstGeom>
        <a:ln xmlns:a="http://schemas.openxmlformats.org/drawingml/2006/main" w="25400">
          <a:solidFill>
            <a:schemeClr val="tx1">
              <a:alpha val="32000"/>
            </a:schemeClr>
          </a:solidFill>
          <a:prstDash val="sysDot"/>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0.53437</cdr:x>
      <cdr:y>0.71274</cdr:y>
    </cdr:from>
    <cdr:to>
      <cdr:x>0.53437</cdr:x>
      <cdr:y>0.79883</cdr:y>
    </cdr:to>
    <cdr:cxnSp macro="">
      <cdr:nvCxnSpPr>
        <cdr:cNvPr id="20" name="Straight Connector 19"/>
        <cdr:cNvCxnSpPr/>
      </cdr:nvCxnSpPr>
      <cdr:spPr>
        <a:xfrm xmlns:a="http://schemas.openxmlformats.org/drawingml/2006/main" flipV="1">
          <a:off x="4578991" y="4147890"/>
          <a:ext cx="0" cy="501012"/>
        </a:xfrm>
        <a:prstGeom xmlns:a="http://schemas.openxmlformats.org/drawingml/2006/main" prst="line">
          <a:avLst/>
        </a:prstGeom>
        <a:ln xmlns:a="http://schemas.openxmlformats.org/drawingml/2006/main" w="25400">
          <a:solidFill>
            <a:schemeClr val="tx1">
              <a:alpha val="32000"/>
            </a:schemeClr>
          </a:solidFill>
          <a:prstDash val="sysDot"/>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0.12541</cdr:x>
      <cdr:y>0.90887</cdr:y>
    </cdr:from>
    <cdr:to>
      <cdr:x>0.94951</cdr:x>
      <cdr:y>0.99041</cdr:y>
    </cdr:to>
    <cdr:sp macro="" textlink="">
      <cdr:nvSpPr>
        <cdr:cNvPr id="22" name="Rectangle 21"/>
        <cdr:cNvSpPr/>
      </cdr:nvSpPr>
      <cdr:spPr>
        <a:xfrm xmlns:a="http://schemas.openxmlformats.org/drawingml/2006/main">
          <a:off x="1074615" y="5289341"/>
          <a:ext cx="7061759" cy="47450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1100">
            <a:solidFill>
              <a:srgbClr val="000000"/>
            </a:solidFill>
            <a:latin typeface="Gotham narrow book"/>
            <a:cs typeface="Gotham narrow book"/>
          </a:endParaRPr>
        </a:p>
      </cdr:txBody>
    </cdr:sp>
  </cdr:relSizeAnchor>
  <cdr:relSizeAnchor xmlns:cdr="http://schemas.openxmlformats.org/drawingml/2006/chartDrawing">
    <cdr:from>
      <cdr:x>0.05031</cdr:x>
      <cdr:y>0.88194</cdr:y>
    </cdr:from>
    <cdr:to>
      <cdr:x>0.96962</cdr:x>
      <cdr:y>1</cdr:y>
    </cdr:to>
    <cdr:sp macro="" textlink="">
      <cdr:nvSpPr>
        <cdr:cNvPr id="23" name="Rectangle 22"/>
        <cdr:cNvSpPr/>
      </cdr:nvSpPr>
      <cdr:spPr>
        <a:xfrm xmlns:a="http://schemas.openxmlformats.org/drawingml/2006/main">
          <a:off x="431429" y="5148165"/>
          <a:ext cx="7883463" cy="6891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r"/>
          <a:r>
            <a:rPr lang="en-US" sz="1000">
              <a:solidFill>
                <a:srgbClr val="000000"/>
              </a:solidFill>
              <a:latin typeface="GoTHAM NARROW BOOK"/>
              <a:cs typeface="GoTHAM NARROW BOOK"/>
            </a:rPr>
            <a:t>Data note: Figures rounded to the nearest whole.</a:t>
          </a:r>
        </a:p>
        <a:p xmlns:a="http://schemas.openxmlformats.org/drawingml/2006/main">
          <a:pPr algn="r"/>
          <a:r>
            <a:rPr lang="en-US" sz="1000">
              <a:solidFill>
                <a:srgbClr val="000000"/>
              </a:solidFill>
              <a:latin typeface="GoTHAM NARROW BOOK"/>
              <a:cs typeface="GoTHAM NARROW BOOK"/>
            </a:rPr>
            <a:t>Source: </a:t>
          </a:r>
          <a:r>
            <a:rPr lang="en-US" sz="1000" i="1">
              <a:solidFill>
                <a:srgbClr val="000000"/>
              </a:solidFill>
              <a:latin typeface="GoTHAM NARROW BOOK"/>
              <a:cs typeface="GoTHAM NARROW BOOK"/>
            </a:rPr>
            <a:t>Annual</a:t>
          </a:r>
          <a:r>
            <a:rPr lang="en-US" sz="1000" i="1" baseline="0">
              <a:solidFill>
                <a:srgbClr val="000000"/>
              </a:solidFill>
              <a:latin typeface="GoTHAM NARROW BOOK"/>
              <a:cs typeface="GoTHAM NARROW BOOK"/>
            </a:rPr>
            <a:t> Report 2013, </a:t>
          </a:r>
          <a:r>
            <a:rPr lang="en-US" sz="1000" i="0" baseline="0">
              <a:solidFill>
                <a:srgbClr val="000000"/>
              </a:solidFill>
              <a:latin typeface="GoTHAM NARROW BOOK"/>
              <a:cs typeface="GoTHAM NARROW BOOK"/>
            </a:rPr>
            <a:t>Export-Import Bank of the United States; </a:t>
          </a:r>
        </a:p>
        <a:p xmlns:a="http://schemas.openxmlformats.org/drawingml/2006/main">
          <a:pPr algn="r"/>
          <a:r>
            <a:rPr lang="en-US" sz="1000" i="1" baseline="0">
              <a:solidFill>
                <a:srgbClr val="000000"/>
              </a:solidFill>
              <a:latin typeface="GoTHAM NARROW BOOK"/>
              <a:cs typeface="GoTHAM NARROW BOOK"/>
            </a:rPr>
            <a:t>US International Trade in Goods and Services, Annual Revision for 2013, </a:t>
          </a:r>
          <a:r>
            <a:rPr lang="en-US" sz="1000" i="0" baseline="0">
              <a:solidFill>
                <a:srgbClr val="000000"/>
              </a:solidFill>
              <a:latin typeface="GoTHAM NARROW BOOK"/>
              <a:cs typeface="GoTHAM NARROW BOOK"/>
            </a:rPr>
            <a:t>US Census Bureau.</a:t>
          </a:r>
        </a:p>
        <a:p xmlns:a="http://schemas.openxmlformats.org/drawingml/2006/main">
          <a:pPr algn="r"/>
          <a:r>
            <a:rPr lang="en-US" sz="1000" i="0" baseline="0">
              <a:solidFill>
                <a:srgbClr val="000000"/>
              </a:solidFill>
              <a:latin typeface="GoTHAM NARROW BOOK"/>
              <a:cs typeface="GoTHAM NARROW BOOK"/>
            </a:rPr>
            <a:t>Produced by Veronique de Rugy and Rizqi Rachmat, Mercatus Center at George Mason University, July 1, 2014.</a:t>
          </a:r>
          <a:r>
            <a:rPr lang="en-US" sz="1000">
              <a:solidFill>
                <a:srgbClr val="000000"/>
              </a:solidFill>
              <a:latin typeface="GoTHAM NARROW BOOK"/>
              <a:cs typeface="GoTHAM NARROW BOOK"/>
            </a:rPr>
            <a:t> </a:t>
          </a:r>
        </a:p>
      </cdr:txBody>
    </cdr:sp>
  </cdr:relSizeAnchor>
  <cdr:relSizeAnchor xmlns:cdr="http://schemas.openxmlformats.org/drawingml/2006/chartDrawing">
    <cdr:from>
      <cdr:x>0.48743</cdr:x>
      <cdr:y>0.17031</cdr:y>
    </cdr:from>
    <cdr:to>
      <cdr:x>0.92066</cdr:x>
      <cdr:y>0.31232</cdr:y>
    </cdr:to>
    <cdr:sp macro="" textlink="">
      <cdr:nvSpPr>
        <cdr:cNvPr id="2" name="Rectangle 1"/>
        <cdr:cNvSpPr/>
      </cdr:nvSpPr>
      <cdr:spPr>
        <a:xfrm xmlns:a="http://schemas.openxmlformats.org/drawingml/2006/main">
          <a:off x="4176826" y="991135"/>
          <a:ext cx="3712308" cy="82647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1600" baseline="0">
              <a:solidFill>
                <a:schemeClr val="tx1"/>
              </a:solidFill>
              <a:latin typeface="Gotham narrow book"/>
              <a:cs typeface="Gotham narrow book"/>
            </a:rPr>
            <a:t>Ex-Im-backed exports</a:t>
          </a:r>
        </a:p>
        <a:p xmlns:a="http://schemas.openxmlformats.org/drawingml/2006/main">
          <a:pPr algn="ctr"/>
          <a:r>
            <a:rPr lang="en-US" sz="1600" baseline="0">
              <a:solidFill>
                <a:schemeClr val="tx1"/>
              </a:solidFill>
              <a:latin typeface="Gotham narrow book"/>
              <a:cs typeface="Gotham narrow book"/>
            </a:rPr>
            <a:t> by stated Ex-Im goals </a:t>
          </a:r>
          <a:endParaRPr lang="en-US" sz="1600">
            <a:solidFill>
              <a:schemeClr val="tx1"/>
            </a:solidFill>
            <a:latin typeface="Gotham narrow book"/>
            <a:cs typeface="Gotham narrow book"/>
          </a:endParaRPr>
        </a:p>
      </cdr:txBody>
    </cdr:sp>
  </cdr:relSizeAnchor>
  <cdr:relSizeAnchor xmlns:cdr="http://schemas.openxmlformats.org/drawingml/2006/chartDrawing">
    <cdr:from>
      <cdr:x>0.01112</cdr:x>
      <cdr:y>0.13552</cdr:y>
    </cdr:from>
    <cdr:to>
      <cdr:x>0.10766</cdr:x>
      <cdr:y>0.1962</cdr:y>
    </cdr:to>
    <cdr:sp macro="" textlink="">
      <cdr:nvSpPr>
        <cdr:cNvPr id="24" name="Rectangle 23"/>
        <cdr:cNvSpPr/>
      </cdr:nvSpPr>
      <cdr:spPr>
        <a:xfrm xmlns:a="http://schemas.openxmlformats.org/drawingml/2006/main">
          <a:off x="95375" y="791076"/>
          <a:ext cx="827871" cy="3542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1400">
              <a:solidFill>
                <a:schemeClr val="tx1">
                  <a:lumMod val="65000"/>
                  <a:lumOff val="35000"/>
                </a:schemeClr>
              </a:solidFill>
              <a:latin typeface="Gotham narrow book"/>
              <a:cs typeface="Gotham narrow book"/>
            </a:rPr>
            <a:t>billions</a:t>
          </a:r>
        </a:p>
      </cdr:txBody>
    </cdr:sp>
  </cdr:relSizeAnchor>
  <cdr:relSizeAnchor xmlns:cdr="http://schemas.openxmlformats.org/drawingml/2006/chartDrawing">
    <cdr:from>
      <cdr:x>0.00668</cdr:x>
      <cdr:y>0.09457</cdr:y>
    </cdr:from>
    <cdr:to>
      <cdr:x>0.02814</cdr:x>
      <cdr:y>0.15525</cdr:y>
    </cdr:to>
    <cdr:sp macro="" textlink="">
      <cdr:nvSpPr>
        <cdr:cNvPr id="25" name="Rectangle 24"/>
        <cdr:cNvSpPr/>
      </cdr:nvSpPr>
      <cdr:spPr>
        <a:xfrm xmlns:a="http://schemas.openxmlformats.org/drawingml/2006/main">
          <a:off x="57275" y="552024"/>
          <a:ext cx="184025" cy="3542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1600">
              <a:solidFill>
                <a:schemeClr val="tx1">
                  <a:lumMod val="65000"/>
                  <a:lumOff val="35000"/>
                </a:schemeClr>
              </a:solidFill>
              <a:latin typeface="Gotham narrow book"/>
              <a:cs typeface="Gotham narrow book"/>
            </a:rPr>
            <a: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6480" cy="628904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0.413</cdr:x>
      <cdr:y>0.9004</cdr:y>
    </cdr:from>
    <cdr:to>
      <cdr:x>0.99467</cdr:x>
      <cdr:y>0.9854</cdr:y>
    </cdr:to>
    <cdr:sp macro="" textlink="">
      <cdr:nvSpPr>
        <cdr:cNvPr id="2" name="TextBox 1"/>
        <cdr:cNvSpPr txBox="1"/>
      </cdr:nvSpPr>
      <cdr:spPr>
        <a:xfrm xmlns:a="http://schemas.openxmlformats.org/drawingml/2006/main">
          <a:off x="3540734" y="5702788"/>
          <a:ext cx="5078608" cy="4982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rtl="0">
            <a:defRPr sz="1000"/>
          </a:pPr>
          <a:r>
            <a:rPr lang="en-US" sz="1100" b="0" i="0" u="none" strike="noStrike" baseline="0">
              <a:solidFill>
                <a:srgbClr val="000000"/>
              </a:solidFill>
              <a:latin typeface="Gotham Narrow Book"/>
              <a:ea typeface="Gotham Narrow Book"/>
              <a:cs typeface="Gotham Narrow Book"/>
            </a:rPr>
            <a:t>Source: 2013 OECD Tax Database. </a:t>
          </a:r>
        </a:p>
        <a:p xmlns:a="http://schemas.openxmlformats.org/drawingml/2006/main">
          <a:pPr algn="r" rtl="0">
            <a:defRPr sz="1000"/>
          </a:pPr>
          <a:r>
            <a:rPr lang="en-US" sz="1100" b="0" i="0" u="none" strike="noStrike" baseline="0">
              <a:solidFill>
                <a:srgbClr val="000000"/>
              </a:solidFill>
              <a:latin typeface="Gotham Narrow Book"/>
              <a:ea typeface="Gotham Narrow Book"/>
              <a:cs typeface="Gotham Narrow Book"/>
            </a:rPr>
            <a:t>Produced by Veronqiue de Rugy, Mercatus Center at George Mason University, April 1, 2014.</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orporate-tax-rates-for-web.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1. 2013 Corporate Tax Rates"/>
      <sheetName val="2013 OECD Data"/>
      <sheetName val="OLD-2011 Corporate Tax Rates"/>
      <sheetName val="DCorporate Tax Rates"/>
    </sheetNames>
    <sheetDataSet>
      <sheetData sheetId="1">
        <row r="7">
          <cell r="J7" t="str">
            <v>Switzerland</v>
          </cell>
          <cell r="K7">
            <v>8.5</v>
          </cell>
        </row>
        <row r="8">
          <cell r="J8" t="str">
            <v>Ireland</v>
          </cell>
          <cell r="K8">
            <v>12.5</v>
          </cell>
        </row>
        <row r="9">
          <cell r="J9" t="str">
            <v>Canada</v>
          </cell>
          <cell r="K9">
            <v>15</v>
          </cell>
        </row>
        <row r="10">
          <cell r="J10" t="str">
            <v>Germany</v>
          </cell>
          <cell r="K10">
            <v>15.824999999999999</v>
          </cell>
        </row>
        <row r="11">
          <cell r="J11" t="str">
            <v>Slovenia</v>
          </cell>
          <cell r="K11">
            <v>17</v>
          </cell>
        </row>
        <row r="12">
          <cell r="J12" t="str">
            <v>Czech Republic</v>
          </cell>
          <cell r="K12">
            <v>19</v>
          </cell>
        </row>
        <row r="13">
          <cell r="J13" t="str">
            <v>Hungary</v>
          </cell>
          <cell r="K13">
            <v>19</v>
          </cell>
        </row>
        <row r="14">
          <cell r="J14" t="str">
            <v>Poland</v>
          </cell>
          <cell r="K14">
            <v>19</v>
          </cell>
        </row>
        <row r="15">
          <cell r="J15" t="str">
            <v>Turkey</v>
          </cell>
          <cell r="K15">
            <v>20</v>
          </cell>
        </row>
        <row r="16">
          <cell r="J16" t="str">
            <v>Iceland</v>
          </cell>
          <cell r="K16">
            <v>20</v>
          </cell>
        </row>
        <row r="17">
          <cell r="J17" t="str">
            <v>Chile</v>
          </cell>
          <cell r="K17">
            <v>20</v>
          </cell>
        </row>
        <row r="18">
          <cell r="J18" t="str">
            <v>Estonia</v>
          </cell>
          <cell r="K18">
            <v>21</v>
          </cell>
        </row>
        <row r="19">
          <cell r="J19" t="str">
            <v>Korea</v>
          </cell>
          <cell r="K19">
            <v>22</v>
          </cell>
        </row>
        <row r="20">
          <cell r="J20" t="str">
            <v>Sweden</v>
          </cell>
          <cell r="K20">
            <v>22</v>
          </cell>
        </row>
        <row r="21">
          <cell r="J21" t="str">
            <v>Luxembourg</v>
          </cell>
          <cell r="K21">
            <v>22.47</v>
          </cell>
        </row>
        <row r="22">
          <cell r="J22" t="str">
            <v>Slovak Republic</v>
          </cell>
          <cell r="K22">
            <v>23</v>
          </cell>
        </row>
        <row r="23">
          <cell r="J23" t="str">
            <v>United Kingdom</v>
          </cell>
          <cell r="K23">
            <v>23</v>
          </cell>
        </row>
        <row r="24">
          <cell r="J24" t="str">
            <v>Finland</v>
          </cell>
          <cell r="K24">
            <v>24.5</v>
          </cell>
        </row>
        <row r="25">
          <cell r="J25" t="str">
            <v>Israel</v>
          </cell>
          <cell r="K25">
            <v>25</v>
          </cell>
        </row>
        <row r="26">
          <cell r="J26" t="str">
            <v>Netherlands</v>
          </cell>
          <cell r="K26">
            <v>25</v>
          </cell>
        </row>
        <row r="27">
          <cell r="J27" t="str">
            <v>Portugal</v>
          </cell>
          <cell r="K27">
            <v>25</v>
          </cell>
        </row>
        <row r="28">
          <cell r="J28" t="str">
            <v>Austria</v>
          </cell>
          <cell r="K28">
            <v>25</v>
          </cell>
        </row>
        <row r="29">
          <cell r="J29" t="str">
            <v>Denmark</v>
          </cell>
          <cell r="K29">
            <v>25</v>
          </cell>
        </row>
        <row r="30">
          <cell r="J30" t="str">
            <v>Greece</v>
          </cell>
          <cell r="K30">
            <v>26</v>
          </cell>
        </row>
        <row r="31">
          <cell r="J31" t="str">
            <v>Italy</v>
          </cell>
          <cell r="K31">
            <v>27.5</v>
          </cell>
        </row>
        <row r="32">
          <cell r="J32" t="str">
            <v>New Zealand</v>
          </cell>
          <cell r="K32">
            <v>28</v>
          </cell>
        </row>
        <row r="33">
          <cell r="J33" t="str">
            <v>Norway</v>
          </cell>
          <cell r="K33">
            <v>28</v>
          </cell>
        </row>
        <row r="34">
          <cell r="J34" t="str">
            <v>Japan</v>
          </cell>
          <cell r="K34">
            <v>28.05</v>
          </cell>
        </row>
        <row r="35">
          <cell r="J35" t="str">
            <v>Spain</v>
          </cell>
          <cell r="K35">
            <v>30</v>
          </cell>
        </row>
        <row r="36">
          <cell r="J36" t="str">
            <v>Australia</v>
          </cell>
          <cell r="K36">
            <v>30</v>
          </cell>
        </row>
        <row r="37">
          <cell r="J37" t="str">
            <v>Mexico</v>
          </cell>
          <cell r="K37">
            <v>30</v>
          </cell>
        </row>
        <row r="38">
          <cell r="J38" t="str">
            <v>Belgium</v>
          </cell>
          <cell r="K38">
            <v>33.99</v>
          </cell>
        </row>
        <row r="39">
          <cell r="J39" t="str">
            <v>France</v>
          </cell>
          <cell r="K39">
            <v>34.43</v>
          </cell>
        </row>
        <row r="40">
          <cell r="J40" t="str">
            <v>United States</v>
          </cell>
          <cell r="K40">
            <v>35</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K8" sqref="K8"/>
    </sheetView>
  </sheetViews>
  <sheetFormatPr baseColWidth="10" defaultRowHeight="15" x14ac:dyDescent="0"/>
  <cols>
    <col min="1" max="1" width="18.83203125" bestFit="1" customWidth="1"/>
  </cols>
  <sheetData>
    <row r="1" spans="1:11">
      <c r="A1" t="s">
        <v>2</v>
      </c>
      <c r="B1">
        <v>6.13</v>
      </c>
      <c r="E1" t="s">
        <v>3</v>
      </c>
      <c r="F1">
        <f>B4+C4</f>
        <v>2280.2000000000003</v>
      </c>
    </row>
    <row r="2" spans="1:11">
      <c r="A2" t="s">
        <v>1</v>
      </c>
      <c r="B2">
        <v>18.8</v>
      </c>
      <c r="E2" t="s">
        <v>7</v>
      </c>
      <c r="F2">
        <v>37.130000000000003</v>
      </c>
      <c r="G2" s="1">
        <f>F2/F1</f>
        <v>1.628365932812911E-2</v>
      </c>
    </row>
    <row r="3" spans="1:11">
      <c r="A3" t="s">
        <v>0</v>
      </c>
      <c r="B3">
        <v>12.2</v>
      </c>
      <c r="E3" t="s">
        <v>4</v>
      </c>
      <c r="F3">
        <v>12.2</v>
      </c>
      <c r="G3" s="1">
        <f>F3/F1</f>
        <v>5.350407858959739E-3</v>
      </c>
    </row>
    <row r="4" spans="1:11">
      <c r="A4" t="s">
        <v>3</v>
      </c>
      <c r="B4">
        <v>2242.8000000000002</v>
      </c>
      <c r="C4">
        <v>37.4</v>
      </c>
      <c r="E4" t="s">
        <v>5</v>
      </c>
      <c r="F4">
        <v>18.8</v>
      </c>
      <c r="G4" s="1">
        <f>F4/F1</f>
        <v>8.2448907990527141E-3</v>
      </c>
    </row>
    <row r="5" spans="1:11">
      <c r="E5" t="s">
        <v>6</v>
      </c>
      <c r="F5">
        <v>6.13</v>
      </c>
      <c r="G5" s="1">
        <f>F5/F1</f>
        <v>2.6883606701166561E-3</v>
      </c>
    </row>
    <row r="8" spans="1:11">
      <c r="K8">
        <v>12.2</v>
      </c>
    </row>
    <row r="9" spans="1:11">
      <c r="K9">
        <v>4.07</v>
      </c>
    </row>
    <row r="10" spans="1:11">
      <c r="K10">
        <v>2.06</v>
      </c>
    </row>
    <row r="11" spans="1:11">
      <c r="K11">
        <v>18.8</v>
      </c>
    </row>
    <row r="12" spans="1:11">
      <c r="K12">
        <f>SUM(K8:K11)</f>
        <v>37.129999999999995</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5"/>
  </sheetPr>
  <dimension ref="A1:S84"/>
  <sheetViews>
    <sheetView topLeftCell="A7" workbookViewId="0">
      <selection activeCell="H19" sqref="H19"/>
    </sheetView>
  </sheetViews>
  <sheetFormatPr baseColWidth="10" defaultColWidth="8.83203125" defaultRowHeight="12" x14ac:dyDescent="0"/>
  <cols>
    <col min="1" max="1" width="18.1640625" style="5" customWidth="1"/>
    <col min="2" max="3" width="16.6640625" style="3" customWidth="1"/>
    <col min="4" max="4" width="16.6640625" style="4" customWidth="1"/>
    <col min="5" max="6" width="16.6640625" style="3" customWidth="1"/>
    <col min="7" max="7" width="8.83203125" style="5"/>
    <col min="8" max="8" width="14.1640625" style="5" bestFit="1" customWidth="1"/>
    <col min="9" max="9" width="11.1640625" style="5" bestFit="1" customWidth="1"/>
    <col min="10" max="10" width="14.1640625" style="5" bestFit="1" customWidth="1"/>
    <col min="11" max="11" width="5.5" style="5" bestFit="1" customWidth="1"/>
    <col min="12" max="12" width="9" style="5" bestFit="1" customWidth="1"/>
    <col min="13" max="13" width="4.5" style="5" bestFit="1" customWidth="1"/>
    <col min="14" max="14" width="9" style="5" bestFit="1" customWidth="1"/>
    <col min="15" max="16384" width="8.83203125" style="5"/>
  </cols>
  <sheetData>
    <row r="1" spans="1:19" ht="24" customHeight="1">
      <c r="A1" s="2" t="s">
        <v>8</v>
      </c>
    </row>
    <row r="2" spans="1:19" ht="24" customHeight="1">
      <c r="A2" s="2" t="s">
        <v>9</v>
      </c>
      <c r="S2" s="6"/>
    </row>
    <row r="3" spans="1:19">
      <c r="A3" s="7"/>
      <c r="B3" s="8"/>
      <c r="C3" s="8"/>
      <c r="D3" s="9"/>
      <c r="E3" s="8"/>
      <c r="F3" s="8"/>
      <c r="S3" s="6"/>
    </row>
    <row r="4" spans="1:19" ht="63" customHeight="1">
      <c r="A4" s="10"/>
      <c r="B4" s="11" t="s">
        <v>10</v>
      </c>
      <c r="C4" s="11" t="s">
        <v>11</v>
      </c>
      <c r="D4" s="12" t="s">
        <v>12</v>
      </c>
      <c r="E4" s="11" t="s">
        <v>13</v>
      </c>
      <c r="F4" s="11" t="s">
        <v>14</v>
      </c>
      <c r="S4" s="6"/>
    </row>
    <row r="5" spans="1:19" ht="13" thickBot="1">
      <c r="A5" s="13" t="s">
        <v>15</v>
      </c>
      <c r="B5" s="14"/>
      <c r="C5" s="14"/>
      <c r="D5" s="15"/>
      <c r="E5" s="14"/>
      <c r="F5" s="14"/>
      <c r="S5" s="6"/>
    </row>
    <row r="6" spans="1:19" ht="14" customHeight="1">
      <c r="A6" s="16" t="s">
        <v>16</v>
      </c>
      <c r="B6" s="17">
        <v>30</v>
      </c>
      <c r="C6" s="18">
        <v>30</v>
      </c>
      <c r="D6" s="19"/>
      <c r="E6" s="18">
        <f xml:space="preserve"> C6 + D6</f>
        <v>30</v>
      </c>
      <c r="F6" s="17" t="s">
        <v>17</v>
      </c>
      <c r="S6" s="6"/>
    </row>
    <row r="7" spans="1:19" ht="14" customHeight="1">
      <c r="A7" s="16" t="s">
        <v>18</v>
      </c>
      <c r="B7" s="20">
        <v>25</v>
      </c>
      <c r="C7" s="21">
        <v>25</v>
      </c>
      <c r="D7" s="22"/>
      <c r="E7" s="21">
        <f xml:space="preserve"> C7 + D7</f>
        <v>25</v>
      </c>
      <c r="F7" s="20" t="s">
        <v>19</v>
      </c>
      <c r="J7" s="23" t="s">
        <v>20</v>
      </c>
      <c r="K7" s="24">
        <v>8.5</v>
      </c>
      <c r="S7" s="6"/>
    </row>
    <row r="8" spans="1:19" ht="14" customHeight="1">
      <c r="A8" s="16" t="s">
        <v>21</v>
      </c>
      <c r="B8" s="20" t="s">
        <v>22</v>
      </c>
      <c r="C8" s="21">
        <v>33.99</v>
      </c>
      <c r="D8" s="22"/>
      <c r="E8" s="21">
        <f xml:space="preserve"> C8 + D8</f>
        <v>33.99</v>
      </c>
      <c r="F8" s="20" t="s">
        <v>17</v>
      </c>
      <c r="J8" s="23" t="s">
        <v>23</v>
      </c>
      <c r="K8" s="24">
        <v>12.5</v>
      </c>
      <c r="S8" s="6"/>
    </row>
    <row r="9" spans="1:19" ht="14" customHeight="1">
      <c r="A9" s="16" t="s">
        <v>24</v>
      </c>
      <c r="B9" s="20">
        <v>15</v>
      </c>
      <c r="C9" s="21">
        <v>15</v>
      </c>
      <c r="D9" s="21">
        <v>11.25</v>
      </c>
      <c r="E9" s="21">
        <v>26.14</v>
      </c>
      <c r="F9" s="20" t="s">
        <v>17</v>
      </c>
      <c r="J9" s="23" t="s">
        <v>24</v>
      </c>
      <c r="K9" s="24">
        <v>15</v>
      </c>
    </row>
    <row r="10" spans="1:19" ht="14" customHeight="1">
      <c r="A10" s="16" t="s">
        <v>25</v>
      </c>
      <c r="B10" s="20">
        <v>20</v>
      </c>
      <c r="C10" s="21">
        <v>20</v>
      </c>
      <c r="D10" s="21"/>
      <c r="E10" s="21">
        <v>20</v>
      </c>
      <c r="F10" s="20" t="s">
        <v>17</v>
      </c>
      <c r="J10" s="25" t="s">
        <v>26</v>
      </c>
      <c r="K10" s="24">
        <v>15.824999999999999</v>
      </c>
    </row>
    <row r="11" spans="1:19" ht="14" customHeight="1">
      <c r="A11" s="16" t="s">
        <v>27</v>
      </c>
      <c r="B11" s="20">
        <v>19</v>
      </c>
      <c r="C11" s="20">
        <v>19</v>
      </c>
      <c r="D11" s="20"/>
      <c r="E11" s="20">
        <f xml:space="preserve"> C11 + D11</f>
        <v>19</v>
      </c>
      <c r="F11" s="20" t="s">
        <v>17</v>
      </c>
      <c r="G11" s="26"/>
      <c r="J11" s="23" t="s">
        <v>28</v>
      </c>
      <c r="K11" s="24">
        <v>17</v>
      </c>
    </row>
    <row r="12" spans="1:19" ht="14" customHeight="1">
      <c r="A12" s="16" t="s">
        <v>29</v>
      </c>
      <c r="B12" s="20">
        <v>25</v>
      </c>
      <c r="C12" s="21">
        <v>25</v>
      </c>
      <c r="D12" s="21"/>
      <c r="E12" s="21">
        <f xml:space="preserve"> C12 + D12</f>
        <v>25</v>
      </c>
      <c r="F12" s="20" t="s">
        <v>19</v>
      </c>
      <c r="J12" s="23" t="s">
        <v>27</v>
      </c>
      <c r="K12" s="24">
        <v>19</v>
      </c>
    </row>
    <row r="13" spans="1:19" ht="14" customHeight="1">
      <c r="A13" s="16" t="s">
        <v>30</v>
      </c>
      <c r="B13" s="20">
        <v>21</v>
      </c>
      <c r="C13" s="21">
        <v>21</v>
      </c>
      <c r="D13" s="21"/>
      <c r="E13" s="21">
        <f xml:space="preserve"> C13 + D13</f>
        <v>21</v>
      </c>
      <c r="F13" s="20"/>
      <c r="J13" s="23" t="s">
        <v>31</v>
      </c>
      <c r="K13" s="24">
        <v>19</v>
      </c>
    </row>
    <row r="14" spans="1:19" ht="14" customHeight="1">
      <c r="A14" s="16" t="s">
        <v>32</v>
      </c>
      <c r="B14" s="20">
        <v>24.5</v>
      </c>
      <c r="C14" s="21">
        <v>24.5</v>
      </c>
      <c r="D14" s="21"/>
      <c r="E14" s="21">
        <v>24.5</v>
      </c>
      <c r="F14" s="20" t="s">
        <v>19</v>
      </c>
      <c r="J14" s="23" t="s">
        <v>33</v>
      </c>
      <c r="K14" s="24">
        <v>19</v>
      </c>
    </row>
    <row r="15" spans="1:19" ht="14" customHeight="1">
      <c r="A15" s="16" t="s">
        <v>34</v>
      </c>
      <c r="B15" s="20">
        <v>34.43</v>
      </c>
      <c r="C15" s="21">
        <v>34.43</v>
      </c>
      <c r="D15" s="21"/>
      <c r="E15" s="21">
        <f xml:space="preserve"> C15 + D15</f>
        <v>34.43</v>
      </c>
      <c r="F15" s="20" t="s">
        <v>17</v>
      </c>
      <c r="J15" s="23" t="s">
        <v>35</v>
      </c>
      <c r="K15" s="24">
        <v>20</v>
      </c>
    </row>
    <row r="16" spans="1:19" ht="14" customHeight="1">
      <c r="A16" s="16" t="s">
        <v>36</v>
      </c>
      <c r="B16" s="20" t="s">
        <v>37</v>
      </c>
      <c r="C16" s="21" t="s">
        <v>38</v>
      </c>
      <c r="D16" s="21">
        <v>14.35</v>
      </c>
      <c r="E16" s="21">
        <v>30.175000000000001</v>
      </c>
      <c r="F16" s="20" t="s">
        <v>19</v>
      </c>
      <c r="J16" s="23" t="s">
        <v>39</v>
      </c>
      <c r="K16" s="24">
        <v>20</v>
      </c>
    </row>
    <row r="17" spans="1:11" ht="14" customHeight="1">
      <c r="A17" s="16" t="s">
        <v>40</v>
      </c>
      <c r="B17" s="20">
        <v>26</v>
      </c>
      <c r="C17" s="21">
        <v>26</v>
      </c>
      <c r="D17" s="21"/>
      <c r="E17" s="21">
        <v>26</v>
      </c>
      <c r="F17" s="20" t="s">
        <v>17</v>
      </c>
      <c r="J17" s="25" t="s">
        <v>41</v>
      </c>
      <c r="K17" s="24">
        <v>20</v>
      </c>
    </row>
    <row r="18" spans="1:11" ht="14" customHeight="1">
      <c r="A18" s="16" t="s">
        <v>42</v>
      </c>
      <c r="B18" s="20">
        <v>19</v>
      </c>
      <c r="C18" s="21">
        <v>19</v>
      </c>
      <c r="D18" s="21"/>
      <c r="E18" s="21">
        <f xml:space="preserve"> C18 + D18</f>
        <v>19</v>
      </c>
      <c r="F18" s="20" t="s">
        <v>17</v>
      </c>
      <c r="J18" s="25" t="s">
        <v>43</v>
      </c>
      <c r="K18" s="24">
        <v>21</v>
      </c>
    </row>
    <row r="19" spans="1:11" ht="14" customHeight="1">
      <c r="A19" s="16" t="s">
        <v>44</v>
      </c>
      <c r="B19" s="20">
        <v>20</v>
      </c>
      <c r="C19" s="21">
        <v>20</v>
      </c>
      <c r="D19" s="21"/>
      <c r="E19" s="21">
        <f xml:space="preserve"> C19 + D19</f>
        <v>20</v>
      </c>
      <c r="F19" s="20" t="s">
        <v>17</v>
      </c>
      <c r="J19" s="23" t="s">
        <v>45</v>
      </c>
      <c r="K19" s="24">
        <v>22</v>
      </c>
    </row>
    <row r="20" spans="1:11" ht="14" customHeight="1">
      <c r="A20" s="16" t="s">
        <v>23</v>
      </c>
      <c r="B20" s="20">
        <v>12.5</v>
      </c>
      <c r="C20" s="21">
        <v>12.5</v>
      </c>
      <c r="D20" s="21"/>
      <c r="E20" s="21">
        <f xml:space="preserve"> C20 + D20</f>
        <v>12.5</v>
      </c>
      <c r="F20" s="20" t="s">
        <v>17</v>
      </c>
      <c r="J20" s="23" t="s">
        <v>46</v>
      </c>
      <c r="K20" s="24">
        <v>22</v>
      </c>
    </row>
    <row r="21" spans="1:11" s="26" customFormat="1" ht="14" customHeight="1">
      <c r="A21" s="16" t="s">
        <v>47</v>
      </c>
      <c r="B21" s="20">
        <v>25</v>
      </c>
      <c r="C21" s="20">
        <v>25</v>
      </c>
      <c r="D21" s="20">
        <v>0</v>
      </c>
      <c r="E21" s="20">
        <v>25</v>
      </c>
      <c r="F21" s="20" t="s">
        <v>17</v>
      </c>
      <c r="J21" s="23" t="s">
        <v>48</v>
      </c>
      <c r="K21" s="24">
        <v>22.47</v>
      </c>
    </row>
    <row r="22" spans="1:11" ht="14" customHeight="1">
      <c r="A22" s="16" t="s">
        <v>49</v>
      </c>
      <c r="B22" s="20">
        <v>27.5</v>
      </c>
      <c r="C22" s="21">
        <v>27.5</v>
      </c>
      <c r="D22" s="21"/>
      <c r="E22" s="21">
        <f xml:space="preserve"> C22 + D22</f>
        <v>27.5</v>
      </c>
      <c r="F22" s="20" t="s">
        <v>19</v>
      </c>
      <c r="J22" s="23" t="s">
        <v>50</v>
      </c>
      <c r="K22" s="24">
        <v>23</v>
      </c>
    </row>
    <row r="23" spans="1:11" ht="14" customHeight="1">
      <c r="A23" s="16" t="s">
        <v>51</v>
      </c>
      <c r="B23" s="20" t="s">
        <v>52</v>
      </c>
      <c r="C23" s="21">
        <v>26.17</v>
      </c>
      <c r="D23" s="21">
        <v>10.82</v>
      </c>
      <c r="E23" s="21">
        <v>36.99</v>
      </c>
      <c r="F23" s="20" t="s">
        <v>17</v>
      </c>
      <c r="J23" s="23" t="s">
        <v>53</v>
      </c>
      <c r="K23" s="27">
        <v>23</v>
      </c>
    </row>
    <row r="24" spans="1:11" ht="14" customHeight="1">
      <c r="A24" s="16" t="s">
        <v>45</v>
      </c>
      <c r="B24" s="20">
        <v>22</v>
      </c>
      <c r="C24" s="21">
        <v>22</v>
      </c>
      <c r="D24" s="21">
        <v>2.2000000000000002</v>
      </c>
      <c r="E24" s="21">
        <f xml:space="preserve"> C24 + D24</f>
        <v>24.2</v>
      </c>
      <c r="F24" s="20" t="s">
        <v>17</v>
      </c>
      <c r="J24" s="23" t="s">
        <v>32</v>
      </c>
      <c r="K24" s="24">
        <v>24.5</v>
      </c>
    </row>
    <row r="25" spans="1:11" ht="14" customHeight="1">
      <c r="A25" s="16" t="s">
        <v>54</v>
      </c>
      <c r="B25" s="20" t="s">
        <v>55</v>
      </c>
      <c r="C25" s="21">
        <v>22.47</v>
      </c>
      <c r="D25" s="21">
        <v>6.75</v>
      </c>
      <c r="E25" s="21">
        <f xml:space="preserve"> C25 + D25</f>
        <v>29.22</v>
      </c>
      <c r="F25" s="20" t="s">
        <v>17</v>
      </c>
      <c r="J25" s="23" t="s">
        <v>56</v>
      </c>
      <c r="K25" s="24">
        <v>25</v>
      </c>
    </row>
    <row r="26" spans="1:11" ht="14" customHeight="1">
      <c r="A26" s="16" t="s">
        <v>57</v>
      </c>
      <c r="B26" s="20">
        <v>30</v>
      </c>
      <c r="C26" s="21">
        <v>30</v>
      </c>
      <c r="D26" s="21"/>
      <c r="E26" s="21">
        <f xml:space="preserve"> C26 + D26</f>
        <v>30</v>
      </c>
      <c r="F26" s="20" t="s">
        <v>17</v>
      </c>
      <c r="J26" s="23" t="s">
        <v>58</v>
      </c>
      <c r="K26" s="24">
        <v>25</v>
      </c>
    </row>
    <row r="27" spans="1:11" ht="14" customHeight="1">
      <c r="A27" s="16" t="s">
        <v>59</v>
      </c>
      <c r="B27" s="20">
        <v>25</v>
      </c>
      <c r="C27" s="21">
        <v>25</v>
      </c>
      <c r="D27" s="21"/>
      <c r="E27" s="21">
        <f xml:space="preserve"> C27 + D27</f>
        <v>25</v>
      </c>
      <c r="F27" s="20" t="s">
        <v>17</v>
      </c>
      <c r="J27" s="23" t="s">
        <v>60</v>
      </c>
      <c r="K27" s="24">
        <v>25</v>
      </c>
    </row>
    <row r="28" spans="1:11" ht="14" customHeight="1">
      <c r="A28" s="16" t="s">
        <v>61</v>
      </c>
      <c r="B28" s="20">
        <v>28</v>
      </c>
      <c r="C28" s="21">
        <v>28</v>
      </c>
      <c r="D28" s="21"/>
      <c r="E28" s="21">
        <v>28</v>
      </c>
      <c r="F28" s="20" t="s">
        <v>19</v>
      </c>
      <c r="J28" s="25" t="s">
        <v>18</v>
      </c>
      <c r="K28" s="24">
        <v>25</v>
      </c>
    </row>
    <row r="29" spans="1:11" ht="14" customHeight="1">
      <c r="A29" s="16" t="s">
        <v>62</v>
      </c>
      <c r="B29" s="20">
        <v>28</v>
      </c>
      <c r="C29" s="21">
        <v>28</v>
      </c>
      <c r="D29" s="21"/>
      <c r="E29" s="21">
        <f xml:space="preserve"> C29 + D29</f>
        <v>28</v>
      </c>
      <c r="F29" s="20" t="s">
        <v>17</v>
      </c>
      <c r="J29" s="23" t="s">
        <v>29</v>
      </c>
      <c r="K29" s="24">
        <v>25</v>
      </c>
    </row>
    <row r="30" spans="1:11" ht="14" customHeight="1">
      <c r="A30" s="16" t="s">
        <v>63</v>
      </c>
      <c r="B30" s="20">
        <v>19</v>
      </c>
      <c r="C30" s="21">
        <v>19</v>
      </c>
      <c r="D30" s="21"/>
      <c r="E30" s="21">
        <f xml:space="preserve"> C30 + D30</f>
        <v>19</v>
      </c>
      <c r="F30" s="20" t="s">
        <v>19</v>
      </c>
      <c r="J30" s="23" t="s">
        <v>40</v>
      </c>
      <c r="K30" s="24">
        <v>26</v>
      </c>
    </row>
    <row r="31" spans="1:11" ht="14" customHeight="1">
      <c r="A31" s="16" t="s">
        <v>64</v>
      </c>
      <c r="B31" s="20">
        <v>25</v>
      </c>
      <c r="C31" s="21">
        <v>30</v>
      </c>
      <c r="D31" s="21">
        <v>1.5</v>
      </c>
      <c r="E31" s="21">
        <v>31.5</v>
      </c>
      <c r="F31" s="20" t="s">
        <v>17</v>
      </c>
      <c r="J31" s="23" t="s">
        <v>65</v>
      </c>
      <c r="K31" s="24">
        <v>27.5</v>
      </c>
    </row>
    <row r="32" spans="1:11" ht="14" customHeight="1">
      <c r="A32" s="16" t="s">
        <v>50</v>
      </c>
      <c r="B32" s="20">
        <v>23</v>
      </c>
      <c r="C32" s="21">
        <v>23</v>
      </c>
      <c r="D32" s="21"/>
      <c r="E32" s="21">
        <f xml:space="preserve"> C32 + D32</f>
        <v>23</v>
      </c>
      <c r="F32" s="20" t="s">
        <v>19</v>
      </c>
      <c r="J32" s="23" t="s">
        <v>66</v>
      </c>
      <c r="K32" s="24">
        <v>28</v>
      </c>
    </row>
    <row r="33" spans="1:11" ht="14" customHeight="1">
      <c r="A33" s="16" t="s">
        <v>28</v>
      </c>
      <c r="B33" s="20">
        <v>17</v>
      </c>
      <c r="C33" s="21">
        <v>17</v>
      </c>
      <c r="D33" s="21"/>
      <c r="E33" s="21">
        <f xml:space="preserve"> C33 + D33</f>
        <v>17</v>
      </c>
      <c r="F33" s="20"/>
      <c r="J33" s="23" t="s">
        <v>62</v>
      </c>
      <c r="K33" s="24">
        <v>28</v>
      </c>
    </row>
    <row r="34" spans="1:11" ht="14" customHeight="1">
      <c r="A34" s="16" t="s">
        <v>67</v>
      </c>
      <c r="B34" s="20">
        <v>30</v>
      </c>
      <c r="C34" s="21">
        <v>30</v>
      </c>
      <c r="D34" s="21"/>
      <c r="E34" s="21">
        <f xml:space="preserve"> C34 + D34</f>
        <v>30</v>
      </c>
      <c r="F34" s="20" t="s">
        <v>17</v>
      </c>
      <c r="J34" s="23" t="s">
        <v>68</v>
      </c>
      <c r="K34" s="24">
        <v>28.05</v>
      </c>
    </row>
    <row r="35" spans="1:11" ht="14" customHeight="1">
      <c r="A35" s="16" t="s">
        <v>69</v>
      </c>
      <c r="B35" s="20">
        <v>22</v>
      </c>
      <c r="C35" s="21">
        <v>22</v>
      </c>
      <c r="D35" s="21"/>
      <c r="E35" s="21">
        <f xml:space="preserve"> C35 + D35</f>
        <v>22</v>
      </c>
      <c r="F35" s="20" t="s">
        <v>19</v>
      </c>
      <c r="J35" s="23" t="s">
        <v>67</v>
      </c>
      <c r="K35" s="24">
        <v>30</v>
      </c>
    </row>
    <row r="36" spans="1:11" ht="14" customHeight="1">
      <c r="A36" s="16" t="s">
        <v>70</v>
      </c>
      <c r="B36" s="20">
        <v>8.5</v>
      </c>
      <c r="C36" s="21">
        <f>100*B36/(100+B36+8*(100/100+119/100+10.01/100))</f>
        <v>6.7023705890516387</v>
      </c>
      <c r="D36" s="21">
        <f>100*(8*(100/100+119/100+10.01/100))/(100+8.5+8*(100/100+119/100+10.01/100))</f>
        <v>14.446210716223206</v>
      </c>
      <c r="E36" s="21">
        <f>C36+D36</f>
        <v>21.148581305274845</v>
      </c>
      <c r="F36" s="20" t="s">
        <v>19</v>
      </c>
      <c r="J36" s="23" t="s">
        <v>71</v>
      </c>
      <c r="K36" s="28">
        <v>30</v>
      </c>
    </row>
    <row r="37" spans="1:11" ht="14" customHeight="1">
      <c r="A37" s="16" t="s">
        <v>35</v>
      </c>
      <c r="B37" s="20">
        <v>20</v>
      </c>
      <c r="C37" s="21">
        <v>20</v>
      </c>
      <c r="D37" s="22"/>
      <c r="E37" s="21">
        <f>C37+D37</f>
        <v>20</v>
      </c>
      <c r="F37" s="20" t="s">
        <v>19</v>
      </c>
      <c r="J37" s="23" t="s">
        <v>57</v>
      </c>
      <c r="K37" s="24">
        <v>30</v>
      </c>
    </row>
    <row r="38" spans="1:11" ht="14" customHeight="1">
      <c r="A38" s="29" t="s">
        <v>72</v>
      </c>
      <c r="B38" s="30">
        <v>23</v>
      </c>
      <c r="C38" s="31">
        <v>23</v>
      </c>
      <c r="D38" s="31"/>
      <c r="E38" s="31">
        <f>C38+D38</f>
        <v>23</v>
      </c>
      <c r="F38" s="30" t="s">
        <v>17</v>
      </c>
      <c r="J38" s="25" t="s">
        <v>73</v>
      </c>
      <c r="K38" s="24">
        <v>33.99</v>
      </c>
    </row>
    <row r="39" spans="1:11" ht="14" customHeight="1" thickBot="1">
      <c r="A39" s="32" t="s">
        <v>74</v>
      </c>
      <c r="B39" s="33">
        <v>35</v>
      </c>
      <c r="C39" s="34">
        <v>32.774000000000001</v>
      </c>
      <c r="D39" s="34">
        <v>6.32</v>
      </c>
      <c r="E39" s="34">
        <v>39.134</v>
      </c>
      <c r="F39" s="33" t="s">
        <v>17</v>
      </c>
      <c r="J39" s="23" t="s">
        <v>75</v>
      </c>
      <c r="K39" s="24">
        <v>34.43</v>
      </c>
    </row>
    <row r="40" spans="1:11" ht="15" thickBot="1">
      <c r="A40" s="35" t="s">
        <v>76</v>
      </c>
      <c r="B40" s="8"/>
      <c r="C40" s="8"/>
      <c r="D40" s="9"/>
      <c r="E40" s="8"/>
      <c r="F40" s="8"/>
      <c r="J40" s="23" t="s">
        <v>77</v>
      </c>
      <c r="K40" s="36">
        <v>35</v>
      </c>
    </row>
    <row r="41" spans="1:11" ht="14">
      <c r="A41" s="37" t="s">
        <v>78</v>
      </c>
      <c r="B41" s="38"/>
      <c r="C41" s="8"/>
      <c r="D41" s="9"/>
      <c r="E41" s="8"/>
      <c r="F41" s="8"/>
    </row>
    <row r="42" spans="1:11" ht="14">
      <c r="A42" s="35" t="s">
        <v>79</v>
      </c>
    </row>
    <row r="43" spans="1:11" ht="14">
      <c r="A43" s="35" t="s">
        <v>80</v>
      </c>
    </row>
    <row r="44" spans="1:11" s="40" customFormat="1" ht="57.75" customHeight="1">
      <c r="A44" s="39" t="s">
        <v>81</v>
      </c>
      <c r="B44" s="39"/>
      <c r="C44" s="39"/>
      <c r="D44" s="39"/>
      <c r="E44" s="39"/>
      <c r="F44" s="39"/>
    </row>
    <row r="45" spans="1:11" s="40" customFormat="1" ht="57.75" customHeight="1">
      <c r="A45" s="39" t="s">
        <v>82</v>
      </c>
      <c r="B45" s="39"/>
      <c r="C45" s="39"/>
      <c r="D45" s="39"/>
      <c r="E45" s="39"/>
      <c r="F45" s="39"/>
    </row>
    <row r="46" spans="1:11" s="40" customFormat="1" ht="57.75" customHeight="1">
      <c r="A46" s="39" t="s">
        <v>83</v>
      </c>
      <c r="B46" s="39"/>
      <c r="C46" s="39"/>
      <c r="D46" s="39"/>
      <c r="E46" s="39"/>
      <c r="F46" s="39"/>
    </row>
    <row r="47" spans="1:11" s="40" customFormat="1" ht="66" customHeight="1">
      <c r="A47" s="39" t="s">
        <v>84</v>
      </c>
      <c r="B47" s="39"/>
      <c r="C47" s="39"/>
      <c r="D47" s="39"/>
      <c r="E47" s="39"/>
      <c r="F47" s="39"/>
    </row>
    <row r="48" spans="1:11" s="40" customFormat="1" ht="57.75" customHeight="1">
      <c r="A48" s="39" t="s">
        <v>85</v>
      </c>
      <c r="B48" s="39"/>
      <c r="C48" s="39"/>
      <c r="D48" s="39"/>
      <c r="E48" s="39"/>
      <c r="F48" s="39"/>
    </row>
    <row r="49" spans="1:6" s="40" customFormat="1" ht="57.75" customHeight="1">
      <c r="A49" s="39" t="s">
        <v>86</v>
      </c>
      <c r="B49" s="39"/>
      <c r="C49" s="39"/>
      <c r="D49" s="39"/>
      <c r="E49" s="39"/>
      <c r="F49" s="39"/>
    </row>
    <row r="50" spans="1:6" ht="14">
      <c r="A50" s="35" t="s">
        <v>87</v>
      </c>
    </row>
    <row r="51" spans="1:6" ht="14">
      <c r="A51" s="41" t="s">
        <v>88</v>
      </c>
      <c r="B51" s="41"/>
      <c r="C51" s="41"/>
      <c r="D51" s="41"/>
      <c r="E51" s="41"/>
      <c r="F51" s="41"/>
    </row>
    <row r="52" spans="1:6" ht="14">
      <c r="A52" s="41" t="s">
        <v>89</v>
      </c>
      <c r="B52" s="41"/>
      <c r="C52" s="41"/>
      <c r="D52" s="41"/>
      <c r="E52" s="41"/>
      <c r="F52" s="41"/>
    </row>
    <row r="53" spans="1:6" ht="14">
      <c r="A53" s="41" t="s">
        <v>90</v>
      </c>
      <c r="B53" s="41"/>
      <c r="C53" s="41"/>
      <c r="D53" s="41"/>
      <c r="E53" s="41"/>
      <c r="F53" s="41"/>
    </row>
    <row r="54" spans="1:6" ht="28.5" customHeight="1">
      <c r="A54" s="41" t="s">
        <v>91</v>
      </c>
      <c r="B54" s="41"/>
      <c r="C54" s="41"/>
      <c r="D54" s="41"/>
      <c r="E54" s="41"/>
      <c r="F54" s="41"/>
    </row>
    <row r="55" spans="1:6" ht="97.5" customHeight="1">
      <c r="A55" s="41" t="s">
        <v>92</v>
      </c>
      <c r="B55" s="41"/>
      <c r="C55" s="41"/>
      <c r="D55" s="41"/>
      <c r="E55" s="41"/>
      <c r="F55" s="41"/>
    </row>
    <row r="56" spans="1:6" ht="28.5" customHeight="1">
      <c r="A56" s="41" t="s">
        <v>93</v>
      </c>
      <c r="B56" s="41"/>
      <c r="C56" s="41"/>
      <c r="D56" s="41"/>
      <c r="E56" s="41"/>
      <c r="F56" s="41"/>
    </row>
    <row r="57" spans="1:6" ht="56.25" customHeight="1">
      <c r="A57" s="41" t="s">
        <v>94</v>
      </c>
      <c r="B57" s="41"/>
      <c r="C57" s="41"/>
      <c r="D57" s="41"/>
      <c r="E57" s="41"/>
      <c r="F57" s="41"/>
    </row>
    <row r="58" spans="1:6" ht="90" customHeight="1">
      <c r="A58" s="41" t="s">
        <v>95</v>
      </c>
      <c r="B58" s="41"/>
      <c r="C58" s="41"/>
      <c r="D58" s="41"/>
      <c r="E58" s="41"/>
      <c r="F58" s="41"/>
    </row>
    <row r="59" spans="1:6" ht="58.5" customHeight="1">
      <c r="A59" s="41" t="s">
        <v>96</v>
      </c>
      <c r="B59" s="41"/>
      <c r="C59" s="41"/>
      <c r="D59" s="41"/>
      <c r="E59" s="41"/>
      <c r="F59" s="41"/>
    </row>
    <row r="60" spans="1:6" ht="50.25" customHeight="1">
      <c r="A60" s="41" t="s">
        <v>97</v>
      </c>
      <c r="B60" s="41"/>
      <c r="C60" s="41"/>
      <c r="D60" s="41"/>
      <c r="E60" s="41"/>
      <c r="F60" s="41"/>
    </row>
    <row r="61" spans="1:6" ht="134.25" customHeight="1">
      <c r="A61" s="41" t="s">
        <v>98</v>
      </c>
      <c r="B61" s="41"/>
      <c r="C61" s="41"/>
      <c r="D61" s="41"/>
      <c r="E61" s="41"/>
      <c r="F61" s="41"/>
    </row>
    <row r="62" spans="1:6" ht="29.25" customHeight="1">
      <c r="A62" s="41" t="s">
        <v>99</v>
      </c>
      <c r="B62" s="41"/>
      <c r="C62" s="41"/>
      <c r="D62" s="41"/>
      <c r="E62" s="41"/>
      <c r="F62" s="41"/>
    </row>
    <row r="63" spans="1:6" ht="29.25" customHeight="1">
      <c r="A63" s="41" t="s">
        <v>100</v>
      </c>
      <c r="B63" s="41"/>
      <c r="C63" s="41"/>
      <c r="D63" s="41"/>
      <c r="E63" s="41"/>
      <c r="F63" s="41"/>
    </row>
    <row r="64" spans="1:6" ht="29.25" customHeight="1">
      <c r="A64" s="41" t="s">
        <v>101</v>
      </c>
      <c r="B64" s="41"/>
      <c r="C64" s="41"/>
      <c r="D64" s="41"/>
      <c r="E64" s="41"/>
      <c r="F64" s="41"/>
    </row>
    <row r="65" spans="1:6" ht="37.5" customHeight="1">
      <c r="A65" s="41" t="s">
        <v>102</v>
      </c>
      <c r="B65" s="41"/>
      <c r="C65" s="41"/>
      <c r="D65" s="41"/>
      <c r="E65" s="41"/>
      <c r="F65" s="41"/>
    </row>
    <row r="66" spans="1:6" ht="70.5" customHeight="1">
      <c r="A66" s="41" t="s">
        <v>103</v>
      </c>
      <c r="B66" s="41"/>
      <c r="C66" s="41"/>
      <c r="D66" s="41"/>
      <c r="E66" s="41"/>
      <c r="F66" s="41"/>
    </row>
    <row r="67" spans="1:6" ht="29.25" customHeight="1">
      <c r="A67" s="41" t="s">
        <v>104</v>
      </c>
      <c r="B67" s="41"/>
      <c r="C67" s="41"/>
      <c r="D67" s="41"/>
      <c r="E67" s="41"/>
      <c r="F67" s="41"/>
    </row>
    <row r="68" spans="1:6" ht="29.25" customHeight="1">
      <c r="A68" s="41" t="s">
        <v>105</v>
      </c>
      <c r="B68" s="41"/>
      <c r="C68" s="41"/>
      <c r="D68" s="41"/>
      <c r="E68" s="41"/>
      <c r="F68" s="41"/>
    </row>
    <row r="69" spans="1:6" ht="29.25" customHeight="1">
      <c r="A69" s="41" t="s">
        <v>106</v>
      </c>
      <c r="B69" s="41"/>
      <c r="C69" s="41"/>
      <c r="D69" s="41"/>
      <c r="E69" s="41"/>
      <c r="F69" s="41"/>
    </row>
    <row r="84" spans="1:1">
      <c r="A84" s="42"/>
    </row>
  </sheetData>
  <mergeCells count="30">
    <mergeCell ref="A64:F64"/>
    <mergeCell ref="A65:F65"/>
    <mergeCell ref="A66:F66"/>
    <mergeCell ref="A67:F67"/>
    <mergeCell ref="A68:F68"/>
    <mergeCell ref="A69:F69"/>
    <mergeCell ref="A58:F58"/>
    <mergeCell ref="A59:F59"/>
    <mergeCell ref="A60:F60"/>
    <mergeCell ref="A61:F61"/>
    <mergeCell ref="A62:F62"/>
    <mergeCell ref="A63:F63"/>
    <mergeCell ref="A52:F52"/>
    <mergeCell ref="A53:F53"/>
    <mergeCell ref="A54:F54"/>
    <mergeCell ref="A55:F55"/>
    <mergeCell ref="A56:F56"/>
    <mergeCell ref="A57:F57"/>
    <mergeCell ref="A45:F45"/>
    <mergeCell ref="A46:F46"/>
    <mergeCell ref="A47:F47"/>
    <mergeCell ref="A48:F48"/>
    <mergeCell ref="A49:F49"/>
    <mergeCell ref="A51:F51"/>
    <mergeCell ref="B4:B5"/>
    <mergeCell ref="C4:C5"/>
    <mergeCell ref="D4:D5"/>
    <mergeCell ref="E4:E5"/>
    <mergeCell ref="F4:F5"/>
    <mergeCell ref="A44:F44"/>
  </mergeCells>
  <pageMargins left="0.75" right="0.75" top="1" bottom="1" header="0.5" footer="0.5"/>
  <pageSetup paperSize="9" orientation="portrait" horizontalDpi="300" verticalDpi="300"/>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Charts</vt:lpstr>
      </vt:variant>
      <vt:variant>
        <vt:i4>2</vt:i4>
      </vt:variant>
    </vt:vector>
  </HeadingPairs>
  <TitlesOfParts>
    <vt:vector size="4" baseType="lpstr">
      <vt:lpstr>data</vt:lpstr>
      <vt:lpstr>2013 OECD Data</vt:lpstr>
      <vt:lpstr>Chart 1 Exim</vt:lpstr>
      <vt:lpstr>Chart 2 Corporate Tax Rates</vt:lpstr>
    </vt:vector>
  </TitlesOfParts>
  <Company>Mercatus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Rizqi Rachmat</dc:creator>
  <cp:lastModifiedBy>Rizqi Rachmat</cp:lastModifiedBy>
  <cp:lastPrinted>2014-07-02T15:54:54Z</cp:lastPrinted>
  <dcterms:created xsi:type="dcterms:W3CDTF">2014-06-27T14:49:26Z</dcterms:created>
  <dcterms:modified xsi:type="dcterms:W3CDTF">2014-07-02T15:55:02Z</dcterms:modified>
</cp:coreProperties>
</file>