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823"/>
  <workbookPr checkCompatibility="1" autoCompressPictures="0"/>
  <bookViews>
    <workbookView xWindow="0" yWindow="0" windowWidth="25600" windowHeight="15460" activeTab="1"/>
  </bookViews>
  <sheets>
    <sheet name="Sheet1" sheetId="1" r:id="rId1"/>
    <sheet name="Table" sheetId="2" r:id="rId2"/>
  </sheets>
  <definedNames>
    <definedName name="_xlnm.Print_Area" localSheetId="1">Table!#REF!</definedName>
    <definedName name="_xlnm.Print_Titles" localSheetId="1">Table!#REF!,Table!$1:$1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B5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K9" i="2"/>
  <c r="AL9" i="2"/>
  <c r="AM9" i="2"/>
  <c r="AN9" i="2"/>
  <c r="AO9" i="2"/>
  <c r="AP9" i="2"/>
  <c r="AQ9" i="2"/>
</calcChain>
</file>

<file path=xl/sharedStrings.xml><?xml version="1.0" encoding="utf-8"?>
<sst xmlns="http://schemas.openxmlformats.org/spreadsheetml/2006/main" count="72" uniqueCount="60">
  <si>
    <t>Grants to the National Railroad Passenger Corporation</t>
  </si>
  <si>
    <t>Federal Railroad Administration</t>
  </si>
  <si>
    <t>Department of Transportation</t>
  </si>
  <si>
    <t>Capital and Debt Service Grants to the National Railroad Passenger Corporation</t>
  </si>
  <si>
    <t>Northeast Corridor Improvement Program</t>
  </si>
  <si>
    <t>Operating Subsidy Grants to the National Railroad Passenger Corporation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</si>
  <si>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</si>
  <si>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</si>
  <si>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</si>
  <si>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</si>
  <si>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</si>
  <si>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</si>
  <si>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</si>
  <si>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</si>
  <si>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</si>
  <si>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</si>
  <si>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</si>
  <si>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</si>
  <si>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</si>
  <si>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</si>
  <si>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</si>
  <si>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</si>
  <si>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</si>
  <si>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</si>
  <si>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</si>
  <si>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</si>
  <si>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</si>
  <si>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</si>
  <si>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</si>
  <si>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</si>
  <si>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</si>
  <si>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</si>
  <si>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</si>
  <si>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</si>
  <si>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</si>
  <si>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</si>
  <si>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</si>
  <si>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</si>
  <si>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</si>
  <si>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</si>
  <si>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</si>
  <si>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</si>
  <si>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</si>
  <si>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</si>
  <si>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</si>
  <si>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</si>
  <si>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Account Name</t>
  </si>
  <si>
    <t>Bureau Name</t>
  </si>
  <si>
    <t>Agency Name</t>
  </si>
  <si>
    <t>Federal Amtrak Subsidies</t>
  </si>
  <si>
    <t>Budget Authority</t>
  </si>
  <si>
    <t>Sources: U.S. Department of Transportation, Federal Railroad Administration (https://www.fra.dot.gov/Page/P0249) and U.S. Office of Management &amp; Budget data</t>
  </si>
  <si>
    <t>Fiscal Year</t>
  </si>
  <si>
    <t>Nominal</t>
  </si>
  <si>
    <t>In Millions of $2015</t>
  </si>
  <si>
    <t>Deflator</t>
  </si>
  <si>
    <t>FY1971 to FY2015</t>
  </si>
  <si>
    <t>Total:</t>
  </si>
  <si>
    <t>Real $2015</t>
  </si>
  <si>
    <t>1971–72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</si>
</sst>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"/>
    <numFmt numFmtId="165" formatCode="0.0000"/>
    <numFmt numFmtId="166" formatCode="#,##0.0000"/>
  </numFmts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2" borderId="0" xfId="0" applyFont="1" applyFill="1" applyProtection="1"/>
    <xf numFmtId="3" fontId="1" fillId="2" borderId="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  <xf numFmtId="0" fontId="1" fillId="0" borderId="0" xfId="0" applyFont="1" applyProtection="1"/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3" fillId="0" borderId="0" xfId="0" applyNumberFormat="1" applyFont="1" applyBorder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CB64"/>
      <color rgb="FFFF6C2C"/>
      <color rgb="FF14A1AC"/>
      <color rgb="FF316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3" workbookViewId="0">
      <selection activeCell="E21" sqref="E21"/>
    </sheetView>
  </sheetViews>
  <sheetFormatPr baseColWidth="10" defaultColWidth="8.83203125" defaultRowHeight="14" x14ac:dyDescent="0"/>
  <cols>
    <col min="1" max="1" width="13.1640625" customWidth="1"/>
    <col min="4" max="4" width="11.1640625" bestFit="1" customWidth="1"/>
  </cols>
  <sheetData>
    <row r="1" spans="1:4">
      <c r="A1" t="s">
        <v>49</v>
      </c>
    </row>
    <row r="2" spans="1:4">
      <c r="A2" t="s">
        <v>56</v>
      </c>
    </row>
    <row r="3" spans="1:4">
      <c r="A3" t="s">
        <v>50</v>
      </c>
    </row>
    <row r="4" spans="1:4">
      <c r="A4" t="s">
        <v>54</v>
      </c>
    </row>
    <row r="5" spans="1:4">
      <c r="A5" t="s">
        <v>51</v>
      </c>
    </row>
    <row r="7" spans="1:4" s="7" customFormat="1">
      <c r="A7" s="7" t="s">
        <v>52</v>
      </c>
      <c r="B7" s="7" t="s">
        <v>53</v>
      </c>
      <c r="C7" s="7" t="s">
        <v>55</v>
      </c>
      <c r="D7" s="7" t="s">
        <v>58</v>
      </c>
    </row>
    <row r="8" spans="1:4">
      <c r="A8" t="s">
        <v>59</v>
      </c>
      <c r="B8" s="8">
        <v>40</v>
      </c>
      <c r="C8" s="9">
        <v>0.24</v>
      </c>
      <c r="D8" s="8">
        <f t="shared" ref="D8:D50" si="0">B8*($C$51/C8)</f>
        <v>182.56666666666666</v>
      </c>
    </row>
    <row r="9" spans="1:4">
      <c r="A9">
        <v>1973</v>
      </c>
      <c r="B9" s="8">
        <v>170</v>
      </c>
      <c r="C9" s="10">
        <v>0.25619999999999998</v>
      </c>
      <c r="D9" s="8">
        <f t="shared" si="0"/>
        <v>726.84621389539427</v>
      </c>
    </row>
    <row r="10" spans="1:4">
      <c r="A10">
        <f>A9+1</f>
        <v>1974</v>
      </c>
      <c r="B10" s="8">
        <v>140</v>
      </c>
      <c r="C10" s="10">
        <v>0.27439999999999998</v>
      </c>
      <c r="D10" s="8">
        <f t="shared" si="0"/>
        <v>558.87755102040819</v>
      </c>
    </row>
    <row r="11" spans="1:4">
      <c r="A11">
        <f t="shared" ref="A11:A51" si="1">A10+1</f>
        <v>1975</v>
      </c>
      <c r="B11" s="8">
        <v>276.5</v>
      </c>
      <c r="C11" s="10">
        <v>0.30270000000000002</v>
      </c>
      <c r="D11" s="8">
        <f t="shared" si="0"/>
        <v>1000.5883713247438</v>
      </c>
    </row>
    <row r="12" spans="1:4">
      <c r="A12">
        <f t="shared" si="1"/>
        <v>1976</v>
      </c>
      <c r="B12" s="8">
        <v>651.20000000000005</v>
      </c>
      <c r="C12" s="10">
        <v>0.32369999999999999</v>
      </c>
      <c r="D12" s="8">
        <f t="shared" si="0"/>
        <v>2203.6591906085882</v>
      </c>
    </row>
    <row r="13" spans="1:4">
      <c r="A13">
        <f t="shared" si="1"/>
        <v>1977</v>
      </c>
      <c r="B13" s="8">
        <v>800.7</v>
      </c>
      <c r="C13" s="10">
        <v>0.34699999999999998</v>
      </c>
      <c r="D13" s="8">
        <f t="shared" si="0"/>
        <v>2527.6276080691646</v>
      </c>
    </row>
    <row r="14" spans="1:4">
      <c r="A14">
        <f t="shared" si="1"/>
        <v>1978</v>
      </c>
      <c r="B14" s="8">
        <v>1116</v>
      </c>
      <c r="C14" s="10">
        <v>0.37040000000000001</v>
      </c>
      <c r="D14" s="8">
        <f t="shared" si="0"/>
        <v>3300.3952483801295</v>
      </c>
    </row>
    <row r="15" spans="1:4">
      <c r="A15">
        <f t="shared" si="1"/>
        <v>1979</v>
      </c>
      <c r="B15" s="8">
        <v>1269</v>
      </c>
      <c r="C15" s="10">
        <v>0.40010000000000001</v>
      </c>
      <c r="D15" s="8">
        <f t="shared" si="0"/>
        <v>3474.287928017995</v>
      </c>
    </row>
    <row r="16" spans="1:4">
      <c r="A16">
        <f t="shared" si="1"/>
        <v>1980</v>
      </c>
      <c r="B16" s="8">
        <v>1244.4000000000001</v>
      </c>
      <c r="C16" s="10">
        <v>0.435</v>
      </c>
      <c r="D16" s="8">
        <f t="shared" si="0"/>
        <v>3133.599448275862</v>
      </c>
    </row>
    <row r="17" spans="1:4">
      <c r="A17">
        <f t="shared" si="1"/>
        <v>1981</v>
      </c>
      <c r="B17" s="8">
        <v>1256.3</v>
      </c>
      <c r="C17" s="10">
        <v>0.47749999999999998</v>
      </c>
      <c r="D17" s="8">
        <f t="shared" si="0"/>
        <v>2881.9916649214661</v>
      </c>
    </row>
    <row r="18" spans="1:4">
      <c r="A18">
        <f t="shared" si="1"/>
        <v>1982</v>
      </c>
      <c r="B18" s="8">
        <v>905</v>
      </c>
      <c r="C18" s="10">
        <v>0.51029999999999998</v>
      </c>
      <c r="D18" s="8">
        <f t="shared" si="0"/>
        <v>1942.6553008034489</v>
      </c>
    </row>
    <row r="19" spans="1:4">
      <c r="A19">
        <f t="shared" si="1"/>
        <v>1983</v>
      </c>
      <c r="B19" s="8">
        <v>895</v>
      </c>
      <c r="C19" s="10">
        <v>0.53280000000000005</v>
      </c>
      <c r="D19" s="8">
        <f t="shared" si="0"/>
        <v>1840.0581831831828</v>
      </c>
    </row>
    <row r="20" spans="1:4">
      <c r="A20">
        <f t="shared" si="1"/>
        <v>1984</v>
      </c>
      <c r="B20" s="8">
        <v>816.4</v>
      </c>
      <c r="C20" s="10">
        <v>0.55159999999999998</v>
      </c>
      <c r="D20" s="8">
        <f t="shared" si="0"/>
        <v>1621.2555474981871</v>
      </c>
    </row>
    <row r="21" spans="1:4">
      <c r="A21">
        <f t="shared" si="1"/>
        <v>1985</v>
      </c>
      <c r="B21" s="8">
        <v>711.6</v>
      </c>
      <c r="C21" s="10">
        <v>0.56989999999999996</v>
      </c>
      <c r="D21" s="8">
        <f t="shared" si="0"/>
        <v>1367.7603790138621</v>
      </c>
    </row>
    <row r="22" spans="1:4">
      <c r="A22">
        <f t="shared" si="1"/>
        <v>1986</v>
      </c>
      <c r="B22" s="8">
        <v>602.70000000000005</v>
      </c>
      <c r="C22" s="10">
        <v>0.58289999999999997</v>
      </c>
      <c r="D22" s="8">
        <f t="shared" si="0"/>
        <v>1132.6086464230571</v>
      </c>
    </row>
    <row r="23" spans="1:4">
      <c r="A23">
        <f t="shared" si="1"/>
        <v>1987</v>
      </c>
      <c r="B23" s="8">
        <v>624</v>
      </c>
      <c r="C23" s="10">
        <v>0.59589999999999999</v>
      </c>
      <c r="D23" s="8">
        <f t="shared" si="0"/>
        <v>1147.0542037254572</v>
      </c>
    </row>
    <row r="24" spans="1:4">
      <c r="A24">
        <f t="shared" si="1"/>
        <v>1988</v>
      </c>
      <c r="B24" s="8">
        <v>608.4</v>
      </c>
      <c r="C24" s="10">
        <v>0.61509999999999998</v>
      </c>
      <c r="D24" s="8">
        <f t="shared" si="0"/>
        <v>1083.4683140952689</v>
      </c>
    </row>
    <row r="25" spans="1:4">
      <c r="A25">
        <f t="shared" si="1"/>
        <v>1989</v>
      </c>
      <c r="B25" s="8">
        <v>603.6</v>
      </c>
      <c r="C25" s="10">
        <v>0.63959999999999995</v>
      </c>
      <c r="D25" s="8">
        <f t="shared" si="0"/>
        <v>1033.74521575985</v>
      </c>
    </row>
    <row r="26" spans="1:4">
      <c r="A26">
        <f t="shared" si="1"/>
        <v>1990</v>
      </c>
      <c r="B26" s="8">
        <v>629.1</v>
      </c>
      <c r="C26" s="10">
        <v>0.66279999999999994</v>
      </c>
      <c r="D26" s="8">
        <f t="shared" si="0"/>
        <v>1039.704496077248</v>
      </c>
    </row>
    <row r="27" spans="1:4">
      <c r="A27">
        <f t="shared" si="1"/>
        <v>1991</v>
      </c>
      <c r="B27" s="8">
        <v>815.1</v>
      </c>
      <c r="C27" s="10">
        <v>0.68630000000000002</v>
      </c>
      <c r="D27" s="8">
        <f t="shared" si="0"/>
        <v>1300.9770362815095</v>
      </c>
    </row>
    <row r="28" spans="1:4">
      <c r="A28">
        <f t="shared" si="1"/>
        <v>1992</v>
      </c>
      <c r="B28" s="8">
        <v>856</v>
      </c>
      <c r="C28" s="10">
        <v>0.70309999999999995</v>
      </c>
      <c r="D28" s="8">
        <f t="shared" si="0"/>
        <v>1333.6117195278055</v>
      </c>
    </row>
    <row r="29" spans="1:4">
      <c r="A29">
        <f t="shared" si="1"/>
        <v>1993</v>
      </c>
      <c r="B29" s="8">
        <v>891.1</v>
      </c>
      <c r="C29" s="10">
        <v>0.7198</v>
      </c>
      <c r="D29" s="8">
        <f t="shared" si="0"/>
        <v>1356.0863295359823</v>
      </c>
    </row>
    <row r="30" spans="1:4">
      <c r="A30">
        <f t="shared" si="1"/>
        <v>1994</v>
      </c>
      <c r="B30" s="8">
        <v>908.7</v>
      </c>
      <c r="C30" s="10">
        <v>0.73550000000000004</v>
      </c>
      <c r="D30" s="8">
        <f t="shared" si="0"/>
        <v>1353.3514343983684</v>
      </c>
    </row>
    <row r="31" spans="1:4">
      <c r="A31">
        <f t="shared" si="1"/>
        <v>1995</v>
      </c>
      <c r="B31" s="8">
        <v>972</v>
      </c>
      <c r="C31" s="10">
        <v>0.75109999999999999</v>
      </c>
      <c r="D31" s="8">
        <f t="shared" si="0"/>
        <v>1417.5593130075888</v>
      </c>
    </row>
    <row r="32" spans="1:4">
      <c r="A32">
        <f t="shared" si="1"/>
        <v>1996</v>
      </c>
      <c r="B32" s="8">
        <v>750</v>
      </c>
      <c r="C32" s="10">
        <v>0.7651</v>
      </c>
      <c r="D32" s="8">
        <f t="shared" si="0"/>
        <v>1073.7812050712325</v>
      </c>
    </row>
    <row r="33" spans="1:4">
      <c r="A33">
        <f t="shared" si="1"/>
        <v>1997</v>
      </c>
      <c r="B33" s="8">
        <v>843</v>
      </c>
      <c r="C33" s="10">
        <v>0.77859999999999996</v>
      </c>
      <c r="D33" s="8">
        <f t="shared" si="0"/>
        <v>1186.0033393269971</v>
      </c>
    </row>
    <row r="34" spans="1:4">
      <c r="A34">
        <f t="shared" si="1"/>
        <v>1998</v>
      </c>
      <c r="B34" s="8">
        <v>1686</v>
      </c>
      <c r="C34" s="10">
        <v>0.78820000000000001</v>
      </c>
      <c r="D34" s="8">
        <f t="shared" si="0"/>
        <v>2343.1164679015478</v>
      </c>
    </row>
    <row r="35" spans="1:4">
      <c r="A35">
        <f t="shared" si="1"/>
        <v>1999</v>
      </c>
      <c r="B35" s="8">
        <v>1701.2</v>
      </c>
      <c r="C35" s="10">
        <v>0.79820000000000002</v>
      </c>
      <c r="D35" s="8">
        <f t="shared" si="0"/>
        <v>2334.6209972437982</v>
      </c>
    </row>
    <row r="36" spans="1:4">
      <c r="A36">
        <f t="shared" si="1"/>
        <v>2000</v>
      </c>
      <c r="B36" s="8">
        <v>571</v>
      </c>
      <c r="C36" s="10">
        <v>0.81469999999999998</v>
      </c>
      <c r="D36" s="8">
        <f t="shared" si="0"/>
        <v>767.73462624278875</v>
      </c>
    </row>
    <row r="37" spans="1:4">
      <c r="A37">
        <f t="shared" si="1"/>
        <v>2001</v>
      </c>
      <c r="B37" s="8">
        <v>520.29999999999995</v>
      </c>
      <c r="C37" s="10">
        <v>0.83440000000000003</v>
      </c>
      <c r="D37" s="8">
        <f t="shared" si="0"/>
        <v>683.04964046021075</v>
      </c>
    </row>
    <row r="38" spans="1:4">
      <c r="A38">
        <f t="shared" si="1"/>
        <v>2002</v>
      </c>
      <c r="B38" s="8">
        <v>831.5</v>
      </c>
      <c r="C38" s="10">
        <v>0.8478</v>
      </c>
      <c r="D38" s="8">
        <f t="shared" si="0"/>
        <v>1074.3395848077378</v>
      </c>
    </row>
    <row r="39" spans="1:4">
      <c r="A39">
        <f t="shared" si="1"/>
        <v>2003</v>
      </c>
      <c r="B39" s="8">
        <v>1043.2</v>
      </c>
      <c r="C39" s="10">
        <v>0.86399999999999999</v>
      </c>
      <c r="D39" s="8">
        <f t="shared" si="0"/>
        <v>1322.5940740740741</v>
      </c>
    </row>
    <row r="40" spans="1:4">
      <c r="A40">
        <f t="shared" si="1"/>
        <v>2004</v>
      </c>
      <c r="B40" s="8">
        <v>1217.8</v>
      </c>
      <c r="C40" s="10">
        <v>0.88539999999999996</v>
      </c>
      <c r="D40" s="8">
        <f t="shared" si="0"/>
        <v>1506.6389428506889</v>
      </c>
    </row>
    <row r="41" spans="1:4">
      <c r="A41">
        <f t="shared" si="1"/>
        <v>2005</v>
      </c>
      <c r="B41" s="8">
        <v>1207.3</v>
      </c>
      <c r="C41" s="10">
        <v>0.91320000000000001</v>
      </c>
      <c r="D41" s="8">
        <f t="shared" si="0"/>
        <v>1448.1782961016204</v>
      </c>
    </row>
    <row r="42" spans="1:4">
      <c r="A42">
        <f t="shared" si="1"/>
        <v>2006</v>
      </c>
      <c r="B42" s="8">
        <v>1293.5999999999999</v>
      </c>
      <c r="C42" s="10">
        <v>0.94289999999999996</v>
      </c>
      <c r="D42" s="8">
        <f t="shared" si="0"/>
        <v>1502.8204899777281</v>
      </c>
    </row>
    <row r="43" spans="1:4">
      <c r="A43">
        <f t="shared" si="1"/>
        <v>2007</v>
      </c>
      <c r="B43" s="8">
        <v>1293.5999999999999</v>
      </c>
      <c r="C43" s="10">
        <v>0.96840000000000004</v>
      </c>
      <c r="D43" s="8">
        <f t="shared" si="0"/>
        <v>1463.2480793060715</v>
      </c>
    </row>
    <row r="44" spans="1:4">
      <c r="A44">
        <f t="shared" si="1"/>
        <v>2008</v>
      </c>
      <c r="B44" s="8">
        <v>1325</v>
      </c>
      <c r="C44" s="10">
        <v>0.98839999999999995</v>
      </c>
      <c r="D44" s="8">
        <f t="shared" si="0"/>
        <v>1468.4388911371916</v>
      </c>
    </row>
    <row r="45" spans="1:4">
      <c r="A45">
        <f t="shared" si="1"/>
        <v>2009</v>
      </c>
      <c r="B45" s="8">
        <v>2790</v>
      </c>
      <c r="C45" s="10">
        <v>1</v>
      </c>
      <c r="D45" s="8">
        <f t="shared" si="0"/>
        <v>3056.1659999999997</v>
      </c>
    </row>
    <row r="46" spans="1:4">
      <c r="A46">
        <f t="shared" si="1"/>
        <v>2010</v>
      </c>
      <c r="B46" s="8">
        <v>1565</v>
      </c>
      <c r="C46" s="10">
        <v>1.0086999999999999</v>
      </c>
      <c r="D46" s="8">
        <f t="shared" si="0"/>
        <v>1699.5152176068204</v>
      </c>
    </row>
    <row r="47" spans="1:4">
      <c r="A47">
        <f t="shared" si="1"/>
        <v>2011</v>
      </c>
      <c r="B47" s="8">
        <v>1484</v>
      </c>
      <c r="C47" s="10">
        <v>1.0284</v>
      </c>
      <c r="D47" s="8">
        <f t="shared" si="0"/>
        <v>1580.6822248152469</v>
      </c>
    </row>
    <row r="48" spans="1:4">
      <c r="A48">
        <f t="shared" si="1"/>
        <v>2012</v>
      </c>
      <c r="B48" s="8">
        <v>1418</v>
      </c>
      <c r="C48" s="10">
        <v>1.0464</v>
      </c>
      <c r="D48" s="8">
        <f t="shared" si="0"/>
        <v>1484.4009938837921</v>
      </c>
    </row>
    <row r="49" spans="1:4">
      <c r="A49">
        <f t="shared" si="1"/>
        <v>2013</v>
      </c>
      <c r="B49" s="8">
        <v>1641</v>
      </c>
      <c r="C49" s="10">
        <v>1.0646</v>
      </c>
      <c r="D49" s="8">
        <f t="shared" si="0"/>
        <v>1688.4758594777379</v>
      </c>
    </row>
    <row r="50" spans="1:4">
      <c r="A50">
        <f t="shared" si="1"/>
        <v>2014</v>
      </c>
      <c r="B50" s="8">
        <v>1390</v>
      </c>
      <c r="C50" s="10">
        <v>1.0808</v>
      </c>
      <c r="D50" s="8">
        <f t="shared" si="0"/>
        <v>1408.7768319763136</v>
      </c>
    </row>
    <row r="51" spans="1:4">
      <c r="A51">
        <f t="shared" si="1"/>
        <v>2015</v>
      </c>
      <c r="B51" s="8">
        <v>1390</v>
      </c>
      <c r="C51" s="10">
        <v>1.0953999999999999</v>
      </c>
      <c r="D51" s="8">
        <f>B51*($C$51/C51)</f>
        <v>1390</v>
      </c>
    </row>
    <row r="52" spans="1:4">
      <c r="A52" t="s">
        <v>57</v>
      </c>
      <c r="B52" s="8">
        <f>SUM(B8:B51)</f>
        <v>43764.299999999996</v>
      </c>
      <c r="D52" s="8">
        <f>SUM(D8:D51)</f>
        <v>69442.917772772838</v>
      </c>
    </row>
  </sheetData>
  <sheetProtection sheet="1" objects="1" scenario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defaultGridColor="0" topLeftCell="C1" colorId="22" zoomScale="87" workbookViewId="0">
      <pane xSplit="1" topLeftCell="D1" activePane="topRight" state="frozen"/>
      <selection activeCell="C1" sqref="C1"/>
      <selection pane="topRight" activeCell="E26" sqref="E26"/>
    </sheetView>
  </sheetViews>
  <sheetFormatPr baseColWidth="10" defaultColWidth="8.83203125" defaultRowHeight="14" x14ac:dyDescent="0"/>
  <cols>
    <col min="1" max="1" width="28" hidden="1" customWidth="1"/>
    <col min="2" max="2" width="32.5" hidden="1" customWidth="1"/>
    <col min="3" max="3" width="85.83203125" customWidth="1"/>
    <col min="4" max="7" width="11.33203125" bestFit="1" customWidth="1"/>
    <col min="8" max="32" width="12.5" bestFit="1" customWidth="1"/>
    <col min="33" max="43" width="13.1640625" bestFit="1" customWidth="1"/>
  </cols>
  <sheetData>
    <row r="1" spans="1:43" s="5" customFormat="1" ht="13">
      <c r="A1" s="6" t="s">
        <v>48</v>
      </c>
      <c r="B1" s="6" t="s">
        <v>47</v>
      </c>
      <c r="C1" s="6" t="s">
        <v>46</v>
      </c>
      <c r="D1" s="6" t="s">
        <v>45</v>
      </c>
      <c r="E1" s="6" t="s">
        <v>44</v>
      </c>
      <c r="F1" s="6" t="s">
        <v>43</v>
      </c>
      <c r="G1" s="6" t="s">
        <v>42</v>
      </c>
      <c r="H1" s="6" t="s">
        <v>41</v>
      </c>
      <c r="I1" s="6" t="s">
        <v>40</v>
      </c>
      <c r="J1" s="6" t="s">
        <v>39</v>
      </c>
      <c r="K1" s="6" t="s">
        <v>38</v>
      </c>
      <c r="L1" s="6" t="s">
        <v>37</v>
      </c>
      <c r="M1" s="6" t="s">
        <v>36</v>
      </c>
      <c r="N1" s="6" t="s">
        <v>35</v>
      </c>
      <c r="O1" s="6" t="s">
        <v>34</v>
      </c>
      <c r="P1" s="6" t="s">
        <v>33</v>
      </c>
      <c r="Q1" s="6" t="s">
        <v>32</v>
      </c>
      <c r="R1" s="6" t="s">
        <v>31</v>
      </c>
      <c r="S1" s="6" t="s">
        <v>30</v>
      </c>
      <c r="T1" s="6" t="s">
        <v>29</v>
      </c>
      <c r="U1" s="6" t="s">
        <v>28</v>
      </c>
      <c r="V1" s="6" t="s">
        <v>27</v>
      </c>
      <c r="W1" s="6" t="s">
        <v>26</v>
      </c>
      <c r="X1" s="6" t="s">
        <v>25</v>
      </c>
      <c r="Y1" s="6" t="s">
        <v>24</v>
      </c>
      <c r="Z1" s="6" t="s">
        <v>23</v>
      </c>
      <c r="AA1" s="6" t="s">
        <v>22</v>
      </c>
      <c r="AB1" s="6" t="s">
        <v>21</v>
      </c>
      <c r="AC1" s="6" t="s">
        <v>20</v>
      </c>
      <c r="AD1" s="6" t="s">
        <v>19</v>
      </c>
      <c r="AE1" s="6" t="s">
        <v>18</v>
      </c>
      <c r="AF1" s="6" t="s">
        <v>17</v>
      </c>
      <c r="AG1" s="6" t="s">
        <v>16</v>
      </c>
      <c r="AH1" s="6" t="s">
        <v>15</v>
      </c>
      <c r="AI1" s="6" t="s">
        <v>14</v>
      </c>
      <c r="AJ1" s="6" t="s">
        <v>13</v>
      </c>
      <c r="AK1" s="6" t="s">
        <v>12</v>
      </c>
      <c r="AL1" s="6" t="s">
        <v>11</v>
      </c>
      <c r="AM1" s="6" t="s">
        <v>10</v>
      </c>
      <c r="AN1" s="6" t="s">
        <v>9</v>
      </c>
      <c r="AO1" s="6" t="s">
        <v>8</v>
      </c>
      <c r="AP1" s="6" t="s">
        <v>7</v>
      </c>
      <c r="AQ1" s="6" t="s">
        <v>6</v>
      </c>
    </row>
    <row r="2" spans="1:43" s="2" customFormat="1" ht="13">
      <c r="A2" s="4" t="s">
        <v>2</v>
      </c>
      <c r="B2" s="4" t="s">
        <v>1</v>
      </c>
      <c r="C2" s="4" t="s">
        <v>5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490000</v>
      </c>
      <c r="AI2" s="3">
        <v>490000</v>
      </c>
      <c r="AJ2" s="3">
        <v>475000</v>
      </c>
      <c r="AK2" s="3">
        <v>550000</v>
      </c>
      <c r="AL2" s="3">
        <v>563000</v>
      </c>
      <c r="AM2" s="3">
        <v>562000</v>
      </c>
      <c r="AN2" s="3">
        <v>466000</v>
      </c>
      <c r="AO2" s="3">
        <v>442000</v>
      </c>
      <c r="AP2" s="3">
        <v>340000</v>
      </c>
      <c r="AQ2" s="3">
        <v>0</v>
      </c>
    </row>
    <row r="3" spans="1:43" s="2" customFormat="1" ht="13">
      <c r="A3" s="4" t="s">
        <v>2</v>
      </c>
      <c r="B3" s="4" t="s">
        <v>1</v>
      </c>
      <c r="C3" s="4" t="s">
        <v>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250000</v>
      </c>
    </row>
    <row r="4" spans="1:43" s="2" customFormat="1" ht="13">
      <c r="A4" s="4" t="s">
        <v>2</v>
      </c>
      <c r="B4" s="4" t="s">
        <v>1</v>
      </c>
      <c r="C4" s="4" t="s">
        <v>4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</row>
    <row r="5" spans="1:43" s="2" customFormat="1" ht="13">
      <c r="A5" s="4" t="s">
        <v>2</v>
      </c>
      <c r="B5" s="4" t="s">
        <v>1</v>
      </c>
      <c r="C5" s="4" t="s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772000</v>
      </c>
      <c r="AI5" s="3">
        <v>772000</v>
      </c>
      <c r="AJ5" s="3">
        <v>850000</v>
      </c>
      <c r="AK5" s="3">
        <v>940000</v>
      </c>
      <c r="AL5" s="3">
        <v>1002000</v>
      </c>
      <c r="AM5" s="3">
        <v>922000</v>
      </c>
      <c r="AN5" s="3">
        <v>952000</v>
      </c>
      <c r="AO5" s="3">
        <v>902000</v>
      </c>
      <c r="AP5" s="3">
        <v>1050000</v>
      </c>
      <c r="AQ5" s="3">
        <v>0</v>
      </c>
    </row>
    <row r="6" spans="1:43" s="2" customFormat="1" ht="13">
      <c r="A6" s="4" t="s">
        <v>2</v>
      </c>
      <c r="B6" s="4" t="s">
        <v>1</v>
      </c>
      <c r="C6" s="4" t="s">
        <v>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1140000</v>
      </c>
    </row>
    <row r="7" spans="1:43" s="2" customFormat="1" ht="13">
      <c r="A7" s="4" t="s">
        <v>2</v>
      </c>
      <c r="B7" s="4" t="s">
        <v>1</v>
      </c>
      <c r="C7" s="4" t="s">
        <v>0</v>
      </c>
      <c r="D7" s="3">
        <v>721186</v>
      </c>
      <c r="E7" s="3">
        <v>600700</v>
      </c>
      <c r="F7" s="3">
        <v>716000</v>
      </c>
      <c r="G7" s="3">
        <v>779000</v>
      </c>
      <c r="H7" s="3">
        <v>1946086</v>
      </c>
      <c r="I7" s="3">
        <v>2630500</v>
      </c>
      <c r="J7" s="3">
        <v>3898755</v>
      </c>
      <c r="K7" s="3">
        <v>804631</v>
      </c>
      <c r="L7" s="3">
        <v>818598</v>
      </c>
      <c r="M7" s="3">
        <v>684000</v>
      </c>
      <c r="N7" s="3">
        <v>562237</v>
      </c>
      <c r="O7" s="3">
        <v>594791</v>
      </c>
      <c r="P7" s="3">
        <v>580800</v>
      </c>
      <c r="Q7" s="3">
        <v>584000</v>
      </c>
      <c r="R7" s="3">
        <v>604685</v>
      </c>
      <c r="S7" s="3">
        <v>486074</v>
      </c>
      <c r="T7" s="3">
        <v>506000</v>
      </c>
      <c r="U7" s="3">
        <v>541000</v>
      </c>
      <c r="V7" s="3">
        <v>546700</v>
      </c>
      <c r="W7" s="3">
        <v>794000</v>
      </c>
      <c r="X7" s="3">
        <v>635000</v>
      </c>
      <c r="Y7" s="3">
        <v>588000</v>
      </c>
      <c r="Z7" s="3">
        <v>344000</v>
      </c>
      <c r="AA7" s="3">
        <v>609000</v>
      </c>
      <c r="AB7" s="3">
        <v>571000</v>
      </c>
      <c r="AC7" s="3">
        <v>520000</v>
      </c>
      <c r="AD7" s="3">
        <v>826000</v>
      </c>
      <c r="AE7" s="3">
        <v>1043000</v>
      </c>
      <c r="AF7" s="3">
        <v>1218000</v>
      </c>
      <c r="AG7" s="3">
        <v>1207000</v>
      </c>
      <c r="AH7" s="3">
        <v>0</v>
      </c>
      <c r="AI7" s="3">
        <v>0</v>
      </c>
      <c r="AJ7" s="3">
        <v>0</v>
      </c>
      <c r="AK7" s="3">
        <v>1300000</v>
      </c>
      <c r="AL7" s="3">
        <v>0</v>
      </c>
      <c r="AM7" s="3">
        <v>0</v>
      </c>
      <c r="AN7" s="3">
        <v>0</v>
      </c>
      <c r="AO7" s="3">
        <v>297000</v>
      </c>
      <c r="AP7" s="3">
        <v>0</v>
      </c>
      <c r="AQ7" s="3">
        <v>0</v>
      </c>
    </row>
    <row r="9" spans="1:43">
      <c r="AK9" s="1">
        <f t="shared" ref="AK9:AQ9" si="0">SUM(AK2:AK7)</f>
        <v>2790000</v>
      </c>
      <c r="AL9" s="1">
        <f t="shared" si="0"/>
        <v>1565000</v>
      </c>
      <c r="AM9" s="1">
        <f t="shared" si="0"/>
        <v>1484000</v>
      </c>
      <c r="AN9" s="1">
        <f t="shared" si="0"/>
        <v>1418000</v>
      </c>
      <c r="AO9" s="1">
        <f t="shared" si="0"/>
        <v>1641000</v>
      </c>
      <c r="AP9" s="1">
        <f t="shared" si="0"/>
        <v>1390000</v>
      </c>
      <c r="AQ9" s="1">
        <f t="shared" si="0"/>
        <v>1390000</v>
      </c>
    </row>
  </sheetData>
  <sheetProtection sheet="1" objects="1" scenarios="1"/>
  <pageMargins left="0.5" right="0.5" top="0.5" bottom="0.5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2015-05-18T18:02:16Z</cp:lastPrinted>
  <dcterms:created xsi:type="dcterms:W3CDTF">2015-05-14T19:21:19Z</dcterms:created>
  <dcterms:modified xsi:type="dcterms:W3CDTF">2015-05-18T18:02:41Z</dcterms:modified>
</cp:coreProperties>
</file>