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vidge\Documents\Data Viz\SAMCAP\"/>
    </mc:Choice>
  </mc:AlternateContent>
  <workbookProtection workbookAlgorithmName="SHA-512" workbookHashValue="cFRa5AkB8rCxSvuwBI0liW5MAAJd69gkEwYnPJ9GMIn+w18OSqwOkgpXpTuJMzNFfqjcU6Up4KT9sCZe1JyAcQ==" workbookSaltValue="Mj2d4ZL9X+5kOhEpFSE3RA==" workbookSpinCount="100000" lockStructure="1"/>
  <bookViews>
    <workbookView xWindow="0" yWindow="0" windowWidth="28800" windowHeight="11835"/>
  </bookViews>
  <sheets>
    <sheet name="D1" sheetId="1" r:id="rId1"/>
    <sheet name="D2" sheetId="2" r:id="rId2"/>
  </sheets>
  <externalReferences>
    <externalReference r:id="rId3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10" i="1" l="1"/>
  <c r="BQ10" i="1"/>
  <c r="D74" i="1"/>
  <c r="BP9" i="1"/>
  <c r="BQ9" i="1"/>
  <c r="D73" i="1"/>
  <c r="BP8" i="1"/>
  <c r="BQ8" i="1"/>
  <c r="D72" i="1"/>
  <c r="BP7" i="1"/>
  <c r="BQ7" i="1"/>
  <c r="D71" i="1"/>
  <c r="BP6" i="1"/>
  <c r="BQ6" i="1"/>
  <c r="D68" i="1"/>
  <c r="BP5" i="1"/>
  <c r="BQ5" i="1"/>
  <c r="D67" i="1"/>
  <c r="AA10" i="1"/>
  <c r="BP27" i="1"/>
  <c r="BO10" i="1"/>
  <c r="BO27" i="1"/>
  <c r="BN10" i="1"/>
  <c r="BN27" i="1"/>
  <c r="BM10" i="1"/>
  <c r="BM27" i="1"/>
  <c r="BL10" i="1"/>
  <c r="BL27" i="1"/>
  <c r="BK10" i="1"/>
  <c r="BK27" i="1"/>
  <c r="BJ10" i="1"/>
  <c r="BJ27" i="1"/>
  <c r="BI10" i="1"/>
  <c r="BI27" i="1"/>
  <c r="BH10" i="1"/>
  <c r="BH27" i="1"/>
  <c r="BG10" i="1"/>
  <c r="BG27" i="1"/>
  <c r="BF10" i="1"/>
  <c r="BF27" i="1"/>
  <c r="BE10" i="1"/>
  <c r="BE27" i="1"/>
  <c r="BD10" i="1"/>
  <c r="BD27" i="1"/>
  <c r="BC10" i="1"/>
  <c r="BC27" i="1"/>
  <c r="BB10" i="1"/>
  <c r="BB27" i="1"/>
  <c r="BA10" i="1"/>
  <c r="BA27" i="1"/>
  <c r="AZ10" i="1"/>
  <c r="AZ27" i="1"/>
  <c r="AY10" i="1"/>
  <c r="AY27" i="1"/>
  <c r="AX10" i="1"/>
  <c r="AX27" i="1"/>
  <c r="AW10" i="1"/>
  <c r="AW27" i="1"/>
  <c r="AV10" i="1"/>
  <c r="AV27" i="1"/>
  <c r="AU10" i="1"/>
  <c r="AU27" i="1"/>
  <c r="AT10" i="1"/>
  <c r="AT27" i="1"/>
  <c r="AS10" i="1"/>
  <c r="AS27" i="1"/>
  <c r="AR10" i="1"/>
  <c r="AR27" i="1"/>
  <c r="AQ10" i="1"/>
  <c r="AQ27" i="1"/>
  <c r="AP10" i="1"/>
  <c r="AP27" i="1"/>
  <c r="AO10" i="1"/>
  <c r="AO27" i="1"/>
  <c r="AN10" i="1"/>
  <c r="AN27" i="1"/>
  <c r="AM10" i="1"/>
  <c r="AM27" i="1"/>
  <c r="AL10" i="1"/>
  <c r="AL27" i="1"/>
  <c r="AK10" i="1"/>
  <c r="AK27" i="1"/>
  <c r="AJ10" i="1"/>
  <c r="AJ27" i="1"/>
  <c r="AI10" i="1"/>
  <c r="AI27" i="1"/>
  <c r="AH10" i="1"/>
  <c r="AH27" i="1"/>
  <c r="AG10" i="1"/>
  <c r="AG27" i="1"/>
  <c r="AF10" i="1"/>
  <c r="AF27" i="1"/>
  <c r="AE10" i="1"/>
  <c r="AE27" i="1"/>
  <c r="AD10" i="1"/>
  <c r="AD27" i="1"/>
  <c r="AC10" i="1"/>
  <c r="AC27" i="1"/>
  <c r="AB10" i="1"/>
  <c r="AB27" i="1"/>
  <c r="AA27" i="1"/>
  <c r="AA9" i="1"/>
  <c r="BP26" i="1"/>
  <c r="BO9" i="1"/>
  <c r="BO26" i="1"/>
  <c r="BN9" i="1"/>
  <c r="BN26" i="1"/>
  <c r="BM9" i="1"/>
  <c r="BM26" i="1"/>
  <c r="BL9" i="1"/>
  <c r="BL26" i="1"/>
  <c r="BK9" i="1"/>
  <c r="BK26" i="1"/>
  <c r="BJ9" i="1"/>
  <c r="BJ26" i="1"/>
  <c r="BI9" i="1"/>
  <c r="BI26" i="1"/>
  <c r="BH9" i="1"/>
  <c r="BH26" i="1"/>
  <c r="BG9" i="1"/>
  <c r="BG26" i="1"/>
  <c r="BF9" i="1"/>
  <c r="BF26" i="1"/>
  <c r="BE9" i="1"/>
  <c r="BE26" i="1"/>
  <c r="BD9" i="1"/>
  <c r="BD26" i="1"/>
  <c r="BC9" i="1"/>
  <c r="BC26" i="1"/>
  <c r="BB9" i="1"/>
  <c r="BB26" i="1"/>
  <c r="BA9" i="1"/>
  <c r="BA26" i="1"/>
  <c r="AZ9" i="1"/>
  <c r="AZ26" i="1"/>
  <c r="AY9" i="1"/>
  <c r="AY26" i="1"/>
  <c r="AX9" i="1"/>
  <c r="AX26" i="1"/>
  <c r="AW9" i="1"/>
  <c r="AW26" i="1"/>
  <c r="AV9" i="1"/>
  <c r="AV26" i="1"/>
  <c r="AU9" i="1"/>
  <c r="AU26" i="1"/>
  <c r="AT9" i="1"/>
  <c r="AT26" i="1"/>
  <c r="AS9" i="1"/>
  <c r="AS26" i="1"/>
  <c r="AR9" i="1"/>
  <c r="AR26" i="1"/>
  <c r="AQ9" i="1"/>
  <c r="AQ26" i="1"/>
  <c r="AP9" i="1"/>
  <c r="AP26" i="1"/>
  <c r="AO9" i="1"/>
  <c r="AO26" i="1"/>
  <c r="AN9" i="1"/>
  <c r="AN26" i="1"/>
  <c r="AM9" i="1"/>
  <c r="AM26" i="1"/>
  <c r="AL9" i="1"/>
  <c r="AL26" i="1"/>
  <c r="AK9" i="1"/>
  <c r="AK26" i="1"/>
  <c r="AJ9" i="1"/>
  <c r="AJ26" i="1"/>
  <c r="AI9" i="1"/>
  <c r="AI26" i="1"/>
  <c r="AH9" i="1"/>
  <c r="AH26" i="1"/>
  <c r="AG9" i="1"/>
  <c r="AG26" i="1"/>
  <c r="AF9" i="1"/>
  <c r="AF26" i="1"/>
  <c r="AE9" i="1"/>
  <c r="AE26" i="1"/>
  <c r="AD9" i="1"/>
  <c r="AD26" i="1"/>
  <c r="AC9" i="1"/>
  <c r="AC26" i="1"/>
  <c r="AB9" i="1"/>
  <c r="AB26" i="1"/>
  <c r="AA26" i="1"/>
  <c r="AA8" i="1"/>
  <c r="BP25" i="1"/>
  <c r="BO8" i="1"/>
  <c r="BO25" i="1"/>
  <c r="BN8" i="1"/>
  <c r="BN25" i="1"/>
  <c r="BM8" i="1"/>
  <c r="BM25" i="1"/>
  <c r="BL8" i="1"/>
  <c r="BL25" i="1"/>
  <c r="BK8" i="1"/>
  <c r="BK25" i="1"/>
  <c r="BJ8" i="1"/>
  <c r="BJ25" i="1"/>
  <c r="BI8" i="1"/>
  <c r="BI25" i="1"/>
  <c r="BH8" i="1"/>
  <c r="BH25" i="1"/>
  <c r="BG8" i="1"/>
  <c r="BG25" i="1"/>
  <c r="BF8" i="1"/>
  <c r="BF25" i="1"/>
  <c r="BE8" i="1"/>
  <c r="BE25" i="1"/>
  <c r="BD8" i="1"/>
  <c r="BD25" i="1"/>
  <c r="BC8" i="1"/>
  <c r="BC25" i="1"/>
  <c r="BB8" i="1"/>
  <c r="BB25" i="1"/>
  <c r="BA8" i="1"/>
  <c r="BA25" i="1"/>
  <c r="AZ8" i="1"/>
  <c r="AZ25" i="1"/>
  <c r="AY8" i="1"/>
  <c r="AY25" i="1"/>
  <c r="AX8" i="1"/>
  <c r="AX25" i="1"/>
  <c r="AW8" i="1"/>
  <c r="AW25" i="1"/>
  <c r="AV8" i="1"/>
  <c r="AV25" i="1"/>
  <c r="AU8" i="1"/>
  <c r="AU25" i="1"/>
  <c r="AT8" i="1"/>
  <c r="AT25" i="1"/>
  <c r="AS8" i="1"/>
  <c r="AS25" i="1"/>
  <c r="AR8" i="1"/>
  <c r="AR25" i="1"/>
  <c r="AQ8" i="1"/>
  <c r="AQ25" i="1"/>
  <c r="AP8" i="1"/>
  <c r="AP25" i="1"/>
  <c r="AO8" i="1"/>
  <c r="AO25" i="1"/>
  <c r="AN8" i="1"/>
  <c r="AN25" i="1"/>
  <c r="AM8" i="1"/>
  <c r="AM25" i="1"/>
  <c r="AL8" i="1"/>
  <c r="AL25" i="1"/>
  <c r="AK8" i="1"/>
  <c r="AK25" i="1"/>
  <c r="AJ8" i="1"/>
  <c r="AJ25" i="1"/>
  <c r="AI8" i="1"/>
  <c r="AI25" i="1"/>
  <c r="AH8" i="1"/>
  <c r="AH25" i="1"/>
  <c r="AG8" i="1"/>
  <c r="AG25" i="1"/>
  <c r="AF8" i="1"/>
  <c r="AF25" i="1"/>
  <c r="AE8" i="1"/>
  <c r="AE25" i="1"/>
  <c r="AD8" i="1"/>
  <c r="AD25" i="1"/>
  <c r="AC8" i="1"/>
  <c r="AC25" i="1"/>
  <c r="AB8" i="1"/>
  <c r="AB25" i="1"/>
  <c r="AA25" i="1"/>
  <c r="AA7" i="1"/>
  <c r="BP24" i="1"/>
  <c r="BO7" i="1"/>
  <c r="BO24" i="1"/>
  <c r="BN7" i="1"/>
  <c r="BN24" i="1"/>
  <c r="BM7" i="1"/>
  <c r="BM24" i="1"/>
  <c r="BL7" i="1"/>
  <c r="BL24" i="1"/>
  <c r="BK7" i="1"/>
  <c r="BK24" i="1"/>
  <c r="BJ7" i="1"/>
  <c r="BJ24" i="1"/>
  <c r="BI7" i="1"/>
  <c r="BI24" i="1"/>
  <c r="BH7" i="1"/>
  <c r="BH24" i="1"/>
  <c r="BG7" i="1"/>
  <c r="BG24" i="1"/>
  <c r="BF7" i="1"/>
  <c r="BF24" i="1"/>
  <c r="BE7" i="1"/>
  <c r="BE24" i="1"/>
  <c r="BD7" i="1"/>
  <c r="BD24" i="1"/>
  <c r="BC7" i="1"/>
  <c r="BC24" i="1"/>
  <c r="BB7" i="1"/>
  <c r="BB24" i="1"/>
  <c r="BA7" i="1"/>
  <c r="BA24" i="1"/>
  <c r="AZ7" i="1"/>
  <c r="AZ24" i="1"/>
  <c r="AY7" i="1"/>
  <c r="AY24" i="1"/>
  <c r="AX7" i="1"/>
  <c r="AX24" i="1"/>
  <c r="AW7" i="1"/>
  <c r="AW24" i="1"/>
  <c r="AV7" i="1"/>
  <c r="AV24" i="1"/>
  <c r="AU7" i="1"/>
  <c r="AU24" i="1"/>
  <c r="AT7" i="1"/>
  <c r="AT24" i="1"/>
  <c r="AS7" i="1"/>
  <c r="AS24" i="1"/>
  <c r="AR7" i="1"/>
  <c r="AR24" i="1"/>
  <c r="AQ7" i="1"/>
  <c r="AQ24" i="1"/>
  <c r="AP7" i="1"/>
  <c r="AP24" i="1"/>
  <c r="AO7" i="1"/>
  <c r="AO24" i="1"/>
  <c r="AN7" i="1"/>
  <c r="AN24" i="1"/>
  <c r="AM7" i="1"/>
  <c r="AM24" i="1"/>
  <c r="AL7" i="1"/>
  <c r="AL24" i="1"/>
  <c r="AK7" i="1"/>
  <c r="AK24" i="1"/>
  <c r="AJ7" i="1"/>
  <c r="AJ24" i="1"/>
  <c r="AI7" i="1"/>
  <c r="AI24" i="1"/>
  <c r="AH7" i="1"/>
  <c r="AH24" i="1"/>
  <c r="AG7" i="1"/>
  <c r="AG24" i="1"/>
  <c r="AF7" i="1"/>
  <c r="AF24" i="1"/>
  <c r="AE7" i="1"/>
  <c r="AE24" i="1"/>
  <c r="AD7" i="1"/>
  <c r="AD24" i="1"/>
  <c r="AC7" i="1"/>
  <c r="AC24" i="1"/>
  <c r="AB7" i="1"/>
  <c r="AB24" i="1"/>
  <c r="AA24" i="1"/>
  <c r="AA6" i="1"/>
  <c r="BP23" i="1"/>
  <c r="BO6" i="1"/>
  <c r="BO23" i="1"/>
  <c r="BN6" i="1"/>
  <c r="BN23" i="1"/>
  <c r="BM6" i="1"/>
  <c r="BM23" i="1"/>
  <c r="BL6" i="1"/>
  <c r="BL23" i="1"/>
  <c r="BK6" i="1"/>
  <c r="BK23" i="1"/>
  <c r="BJ6" i="1"/>
  <c r="BJ23" i="1"/>
  <c r="BI6" i="1"/>
  <c r="BI23" i="1"/>
  <c r="BH6" i="1"/>
  <c r="BH23" i="1"/>
  <c r="BG6" i="1"/>
  <c r="BG23" i="1"/>
  <c r="BF6" i="1"/>
  <c r="BF23" i="1"/>
  <c r="BE6" i="1"/>
  <c r="BE23" i="1"/>
  <c r="BD6" i="1"/>
  <c r="BD23" i="1"/>
  <c r="BC6" i="1"/>
  <c r="BC23" i="1"/>
  <c r="BB6" i="1"/>
  <c r="BB23" i="1"/>
  <c r="BA6" i="1"/>
  <c r="BA23" i="1"/>
  <c r="AZ6" i="1"/>
  <c r="AZ23" i="1"/>
  <c r="AY6" i="1"/>
  <c r="AY23" i="1"/>
  <c r="AX6" i="1"/>
  <c r="AX23" i="1"/>
  <c r="AW6" i="1"/>
  <c r="AW23" i="1"/>
  <c r="AV6" i="1"/>
  <c r="AV23" i="1"/>
  <c r="AU6" i="1"/>
  <c r="AU23" i="1"/>
  <c r="AT6" i="1"/>
  <c r="AT23" i="1"/>
  <c r="AS6" i="1"/>
  <c r="AS23" i="1"/>
  <c r="AR6" i="1"/>
  <c r="AR23" i="1"/>
  <c r="AQ6" i="1"/>
  <c r="AQ23" i="1"/>
  <c r="AP6" i="1"/>
  <c r="AP23" i="1"/>
  <c r="AO6" i="1"/>
  <c r="AO23" i="1"/>
  <c r="AN6" i="1"/>
  <c r="AN23" i="1"/>
  <c r="AM6" i="1"/>
  <c r="AM23" i="1"/>
  <c r="AL6" i="1"/>
  <c r="AL23" i="1"/>
  <c r="AK6" i="1"/>
  <c r="AK23" i="1"/>
  <c r="AJ6" i="1"/>
  <c r="AJ23" i="1"/>
  <c r="AI6" i="1"/>
  <c r="AI23" i="1"/>
  <c r="AH6" i="1"/>
  <c r="AH23" i="1"/>
  <c r="AG6" i="1"/>
  <c r="AG23" i="1"/>
  <c r="AF6" i="1"/>
  <c r="AF23" i="1"/>
  <c r="AE6" i="1"/>
  <c r="AE23" i="1"/>
  <c r="AD6" i="1"/>
  <c r="AD23" i="1"/>
  <c r="AC6" i="1"/>
  <c r="AC23" i="1"/>
  <c r="AB6" i="1"/>
  <c r="AB23" i="1"/>
  <c r="AA23" i="1"/>
  <c r="AA5" i="1"/>
  <c r="BP22" i="1"/>
  <c r="BO5" i="1"/>
  <c r="BO22" i="1"/>
  <c r="BN5" i="1"/>
  <c r="BN22" i="1"/>
  <c r="BM5" i="1"/>
  <c r="BM22" i="1"/>
  <c r="BL5" i="1"/>
  <c r="BL22" i="1"/>
  <c r="BK5" i="1"/>
  <c r="BK22" i="1"/>
  <c r="BJ5" i="1"/>
  <c r="BJ22" i="1"/>
  <c r="BI5" i="1"/>
  <c r="BI22" i="1"/>
  <c r="BH5" i="1"/>
  <c r="BH22" i="1"/>
  <c r="BG5" i="1"/>
  <c r="BG22" i="1"/>
  <c r="BF5" i="1"/>
  <c r="BF22" i="1"/>
  <c r="BE5" i="1"/>
  <c r="BE22" i="1"/>
  <c r="BD5" i="1"/>
  <c r="BD22" i="1"/>
  <c r="BC5" i="1"/>
  <c r="BC22" i="1"/>
  <c r="BB5" i="1"/>
  <c r="BB22" i="1"/>
  <c r="BA5" i="1"/>
  <c r="BA22" i="1"/>
  <c r="AZ5" i="1"/>
  <c r="AZ22" i="1"/>
  <c r="AY5" i="1"/>
  <c r="AY22" i="1"/>
  <c r="AX5" i="1"/>
  <c r="AX22" i="1"/>
  <c r="AW5" i="1"/>
  <c r="AW22" i="1"/>
  <c r="AV5" i="1"/>
  <c r="AV22" i="1"/>
  <c r="AU5" i="1"/>
  <c r="AU22" i="1"/>
  <c r="AT5" i="1"/>
  <c r="AT22" i="1"/>
  <c r="AS5" i="1"/>
  <c r="AS22" i="1"/>
  <c r="AR5" i="1"/>
  <c r="AR22" i="1"/>
  <c r="AQ5" i="1"/>
  <c r="AQ22" i="1"/>
  <c r="AP5" i="1"/>
  <c r="AP22" i="1"/>
  <c r="AO5" i="1"/>
  <c r="AO22" i="1"/>
  <c r="AN5" i="1"/>
  <c r="AN22" i="1"/>
  <c r="AM5" i="1"/>
  <c r="AM22" i="1"/>
  <c r="AL5" i="1"/>
  <c r="AL22" i="1"/>
  <c r="AK5" i="1"/>
  <c r="AK22" i="1"/>
  <c r="AJ5" i="1"/>
  <c r="AJ22" i="1"/>
  <c r="AI5" i="1"/>
  <c r="AI22" i="1"/>
  <c r="AH5" i="1"/>
  <c r="AH22" i="1"/>
  <c r="AG5" i="1"/>
  <c r="AG22" i="1"/>
  <c r="AF5" i="1"/>
  <c r="AF22" i="1"/>
  <c r="AE5" i="1"/>
  <c r="AE22" i="1"/>
  <c r="AD5" i="1"/>
  <c r="AD22" i="1"/>
  <c r="AC5" i="1"/>
  <c r="AC22" i="1"/>
  <c r="AB5" i="1"/>
  <c r="AB22" i="1"/>
  <c r="AA22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0" i="1"/>
  <c r="Z18" i="1"/>
  <c r="Y10" i="1"/>
  <c r="Y18" i="1"/>
  <c r="X10" i="1"/>
  <c r="X18" i="1"/>
  <c r="W10" i="1"/>
  <c r="W18" i="1"/>
  <c r="V10" i="1"/>
  <c r="V18" i="1"/>
  <c r="U10" i="1"/>
  <c r="U18" i="1"/>
  <c r="T10" i="1"/>
  <c r="T18" i="1"/>
  <c r="S10" i="1"/>
  <c r="S18" i="1"/>
  <c r="R10" i="1"/>
  <c r="R18" i="1"/>
  <c r="Q10" i="1"/>
  <c r="Q18" i="1"/>
  <c r="P10" i="1"/>
  <c r="P18" i="1"/>
  <c r="O10" i="1"/>
  <c r="O18" i="1"/>
  <c r="N10" i="1"/>
  <c r="N18" i="1"/>
  <c r="M10" i="1"/>
  <c r="M18" i="1"/>
  <c r="L10" i="1"/>
  <c r="L18" i="1"/>
  <c r="K10" i="1"/>
  <c r="K18" i="1"/>
  <c r="J10" i="1"/>
  <c r="J18" i="1"/>
  <c r="I10" i="1"/>
  <c r="I18" i="1"/>
  <c r="H10" i="1"/>
  <c r="H18" i="1"/>
  <c r="G10" i="1"/>
  <c r="G18" i="1"/>
  <c r="F10" i="1"/>
  <c r="F18" i="1"/>
  <c r="E10" i="1"/>
  <c r="E18" i="1"/>
  <c r="D10" i="1"/>
  <c r="D18" i="1"/>
  <c r="C10" i="1"/>
  <c r="C18" i="1"/>
  <c r="B10" i="1"/>
  <c r="B18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9" i="1"/>
  <c r="Z17" i="1"/>
  <c r="Y9" i="1"/>
  <c r="Y17" i="1"/>
  <c r="X9" i="1"/>
  <c r="X17" i="1"/>
  <c r="W9" i="1"/>
  <c r="W17" i="1"/>
  <c r="V9" i="1"/>
  <c r="V17" i="1"/>
  <c r="U9" i="1"/>
  <c r="U17" i="1"/>
  <c r="T9" i="1"/>
  <c r="T17" i="1"/>
  <c r="S9" i="1"/>
  <c r="S17" i="1"/>
  <c r="R9" i="1"/>
  <c r="R17" i="1"/>
  <c r="Q9" i="1"/>
  <c r="Q17" i="1"/>
  <c r="P9" i="1"/>
  <c r="P17" i="1"/>
  <c r="O9" i="1"/>
  <c r="O17" i="1"/>
  <c r="N9" i="1"/>
  <c r="N17" i="1"/>
  <c r="M9" i="1"/>
  <c r="M17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8" i="1"/>
  <c r="Z16" i="1"/>
  <c r="Y8" i="1"/>
  <c r="Y16" i="1"/>
  <c r="X8" i="1"/>
  <c r="X16" i="1"/>
  <c r="W8" i="1"/>
  <c r="W16" i="1"/>
  <c r="V8" i="1"/>
  <c r="V16" i="1"/>
  <c r="U8" i="1"/>
  <c r="U16" i="1"/>
  <c r="T8" i="1"/>
  <c r="T16" i="1"/>
  <c r="S8" i="1"/>
  <c r="S16" i="1"/>
  <c r="R8" i="1"/>
  <c r="R16" i="1"/>
  <c r="Q8" i="1"/>
  <c r="Q16" i="1"/>
  <c r="P8" i="1"/>
  <c r="P16" i="1"/>
  <c r="O8" i="1"/>
  <c r="O16" i="1"/>
  <c r="N8" i="1"/>
  <c r="N16" i="1"/>
  <c r="M8" i="1"/>
  <c r="M16" i="1"/>
  <c r="L8" i="1"/>
  <c r="L16" i="1"/>
  <c r="K8" i="1"/>
  <c r="K16" i="1"/>
  <c r="J8" i="1"/>
  <c r="J16" i="1"/>
  <c r="I8" i="1"/>
  <c r="I16" i="1"/>
  <c r="H8" i="1"/>
  <c r="H16" i="1"/>
  <c r="G8" i="1"/>
  <c r="G16" i="1"/>
  <c r="F8" i="1"/>
  <c r="F16" i="1"/>
  <c r="E8" i="1"/>
  <c r="E16" i="1"/>
  <c r="D8" i="1"/>
  <c r="D16" i="1"/>
  <c r="C8" i="1"/>
  <c r="C16" i="1"/>
  <c r="B8" i="1"/>
  <c r="B16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7" i="1"/>
  <c r="Z15" i="1"/>
  <c r="Y7" i="1"/>
  <c r="Y15" i="1"/>
  <c r="X7" i="1"/>
  <c r="X15" i="1"/>
  <c r="W7" i="1"/>
  <c r="W15" i="1"/>
  <c r="V7" i="1"/>
  <c r="V15" i="1"/>
  <c r="U7" i="1"/>
  <c r="U15" i="1"/>
  <c r="T7" i="1"/>
  <c r="T15" i="1"/>
  <c r="S7" i="1"/>
  <c r="S15" i="1"/>
  <c r="R7" i="1"/>
  <c r="R15" i="1"/>
  <c r="Q7" i="1"/>
  <c r="Q15" i="1"/>
  <c r="P7" i="1"/>
  <c r="P15" i="1"/>
  <c r="O7" i="1"/>
  <c r="O15" i="1"/>
  <c r="N7" i="1"/>
  <c r="N15" i="1"/>
  <c r="M7" i="1"/>
  <c r="M15" i="1"/>
  <c r="L7" i="1"/>
  <c r="L15" i="1"/>
  <c r="K7" i="1"/>
  <c r="K15" i="1"/>
  <c r="J7" i="1"/>
  <c r="J15" i="1"/>
  <c r="I7" i="1"/>
  <c r="I15" i="1"/>
  <c r="H7" i="1"/>
  <c r="H15" i="1"/>
  <c r="G7" i="1"/>
  <c r="G15" i="1"/>
  <c r="F7" i="1"/>
  <c r="F15" i="1"/>
  <c r="E7" i="1"/>
  <c r="E15" i="1"/>
  <c r="D7" i="1"/>
  <c r="D15" i="1"/>
  <c r="C7" i="1"/>
  <c r="C15" i="1"/>
  <c r="B7" i="1"/>
  <c r="B15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6" i="1"/>
  <c r="Z14" i="1"/>
  <c r="Y6" i="1"/>
  <c r="Y14" i="1"/>
  <c r="X6" i="1"/>
  <c r="X14" i="1"/>
  <c r="W6" i="1"/>
  <c r="W14" i="1"/>
  <c r="V6" i="1"/>
  <c r="V14" i="1"/>
  <c r="U6" i="1"/>
  <c r="U14" i="1"/>
  <c r="T6" i="1"/>
  <c r="T14" i="1"/>
  <c r="S6" i="1"/>
  <c r="S14" i="1"/>
  <c r="R6" i="1"/>
  <c r="R14" i="1"/>
  <c r="Q6" i="1"/>
  <c r="Q14" i="1"/>
  <c r="P6" i="1"/>
  <c r="P14" i="1"/>
  <c r="O6" i="1"/>
  <c r="O14" i="1"/>
  <c r="N6" i="1"/>
  <c r="N14" i="1"/>
  <c r="M6" i="1"/>
  <c r="M14" i="1"/>
  <c r="L6" i="1"/>
  <c r="L14" i="1"/>
  <c r="K6" i="1"/>
  <c r="K14" i="1"/>
  <c r="J6" i="1"/>
  <c r="J14" i="1"/>
  <c r="I6" i="1"/>
  <c r="I14" i="1"/>
  <c r="H6" i="1"/>
  <c r="H14" i="1"/>
  <c r="G6" i="1"/>
  <c r="G14" i="1"/>
  <c r="F6" i="1"/>
  <c r="F14" i="1"/>
  <c r="E6" i="1"/>
  <c r="E14" i="1"/>
  <c r="D6" i="1"/>
  <c r="D14" i="1"/>
  <c r="C6" i="1"/>
  <c r="C14" i="1"/>
  <c r="B6" i="1"/>
  <c r="B14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5" i="1"/>
  <c r="Z13" i="1"/>
  <c r="Y5" i="1"/>
  <c r="Y13" i="1"/>
  <c r="X5" i="1"/>
  <c r="X13" i="1"/>
  <c r="W5" i="1"/>
  <c r="W13" i="1"/>
  <c r="V5" i="1"/>
  <c r="V13" i="1"/>
  <c r="U5" i="1"/>
  <c r="U13" i="1"/>
  <c r="T5" i="1"/>
  <c r="T13" i="1"/>
  <c r="S5" i="1"/>
  <c r="S13" i="1"/>
  <c r="R5" i="1"/>
  <c r="R13" i="1"/>
  <c r="Q5" i="1"/>
  <c r="Q13" i="1"/>
  <c r="P5" i="1"/>
  <c r="P13" i="1"/>
  <c r="O5" i="1"/>
  <c r="O13" i="1"/>
  <c r="N5" i="1"/>
  <c r="N13" i="1"/>
  <c r="M5" i="1"/>
  <c r="M13" i="1"/>
  <c r="L5" i="1"/>
  <c r="L13" i="1"/>
  <c r="K5" i="1"/>
  <c r="K13" i="1"/>
  <c r="J5" i="1"/>
  <c r="J13" i="1"/>
  <c r="I5" i="1"/>
  <c r="I13" i="1"/>
  <c r="H5" i="1"/>
  <c r="H13" i="1"/>
  <c r="G5" i="1"/>
  <c r="G13" i="1"/>
  <c r="F5" i="1"/>
  <c r="F13" i="1"/>
  <c r="E5" i="1"/>
  <c r="E13" i="1"/>
  <c r="D5" i="1"/>
  <c r="D13" i="1"/>
  <c r="C5" i="1"/>
  <c r="C13" i="1"/>
  <c r="B5" i="1"/>
  <c r="B13" i="1"/>
  <c r="BS12" i="1"/>
  <c r="BR10" i="1"/>
  <c r="BR8" i="1"/>
  <c r="BR7" i="1"/>
  <c r="BR6" i="1"/>
  <c r="BR5" i="1"/>
</calcChain>
</file>

<file path=xl/sharedStrings.xml><?xml version="1.0" encoding="utf-8"?>
<sst xmlns="http://schemas.openxmlformats.org/spreadsheetml/2006/main" count="52" uniqueCount="42">
  <si>
    <t>Nonfarm Business Sector Productivity vs. Compensation</t>
  </si>
  <si>
    <t>Percent Change Since:</t>
  </si>
  <si>
    <t>Year</t>
  </si>
  <si>
    <t>Indexes (1973 = 100)</t>
  </si>
  <si>
    <t>Net Productivity, Nonfarm Business Sector</t>
  </si>
  <si>
    <t>Net Productivity Excluding Self-Employment Income, Nonfarm Business Sector</t>
  </si>
  <si>
    <t>Total Compensation, Payroll Survey (CPI)</t>
  </si>
  <si>
    <t>Total Compensation, NIPA (CPI)</t>
  </si>
  <si>
    <t>Total Compensation, NIPA (PCE)</t>
  </si>
  <si>
    <t>Total Compensation, NIPA (IPD)</t>
  </si>
  <si>
    <t>Logged Indexes</t>
  </si>
  <si>
    <t>Net Productivity</t>
  </si>
  <si>
    <t>Net Productivity, Excluding Self-Employment Income</t>
  </si>
  <si>
    <t>Percent Change Since 1973</t>
  </si>
  <si>
    <t xml:space="preserve">Heritage Foundation calcuations using data from the Bureau of Economic Analysis, National Income and Produt Account Tables 1.9.4, 1.9.5, 1.12, 1.13, and 6.2; Bureau of Labor Statistics, Major Sector Productivity, unpublished data on hours worked; </t>
  </si>
  <si>
    <r>
      <rPr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et </t>
    </r>
    <r>
      <rPr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roductivity </t>
    </r>
    <r>
      <rPr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xcluding </t>
    </r>
    <r>
      <rPr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elf-</t>
    </r>
    <r>
      <rPr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mployment Income</t>
    </r>
  </si>
  <si>
    <r>
      <rPr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roduction &amp; </t>
    </r>
    <r>
      <rPr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on-supervisory employee compensation (C</t>
    </r>
    <r>
      <rPr>
        <sz val="11"/>
        <color theme="1"/>
        <rFont val="Calibri"/>
        <family val="2"/>
        <scheme val="minor"/>
      </rPr>
      <t xml:space="preserve">onsumer </t>
    </r>
    <r>
      <rPr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rice </t>
    </r>
    <r>
      <rPr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ndex</t>
    </r>
    <r>
      <rPr>
        <sz val="11"/>
        <color theme="1"/>
        <rFont val="Calibri"/>
        <family val="2"/>
        <scheme val="minor"/>
      </rPr>
      <t>)</t>
    </r>
  </si>
  <si>
    <t>All Employee Compensation (CPI)</t>
  </si>
  <si>
    <t>All Employee Compensation (PCE)</t>
  </si>
  <si>
    <r>
      <rPr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ll </t>
    </r>
    <r>
      <rPr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mployee </t>
    </r>
    <r>
      <rPr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ompensation (I</t>
    </r>
    <r>
      <rPr>
        <sz val="11"/>
        <color theme="1"/>
        <rFont val="Calibri"/>
        <family val="2"/>
        <scheme val="minor"/>
      </rPr>
      <t xml:space="preserve">mplicit </t>
    </r>
    <r>
      <rPr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rice </t>
    </r>
    <r>
      <rPr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eflator</t>
    </r>
    <r>
      <rPr>
        <sz val="11"/>
        <color theme="1"/>
        <rFont val="Calibri"/>
        <family val="2"/>
        <scheme val="minor"/>
      </rPr>
      <t>)</t>
    </r>
  </si>
  <si>
    <t>John or Sarah: Is it possible to show what contributes to the gaps, like such:</t>
  </si>
  <si>
    <t>Effect of including productivity of the self-employed</t>
  </si>
  <si>
    <t>Effect of using consumption &amp; output price deflators separately</t>
  </si>
  <si>
    <t>Effect of differences in inflation formulas &amp; weights</t>
  </si>
  <si>
    <t>Difference between including some workers vs. all employees</t>
  </si>
  <si>
    <t>Also, could the graph show the total percent change since 1973?</t>
  </si>
  <si>
    <t xml:space="preserve">I have in mind a good-guy version of this: http://www.epi.org/files/charts/img/9278.png </t>
  </si>
  <si>
    <t>John or Sarah: Please put the percentage change next to the end of the log-change graph</t>
  </si>
  <si>
    <t xml:space="preserve">Heritage Foundation calcuations using data from the Bureau of Economic Analysis, National Income and Product Account Tables 1.9.4, 1.9.5, 1.12, 1.13, and 6.2; Bureau of Labor Statistics, Major Sector Productivity, unpublished data on hours worked in the nonfarm business sector; </t>
  </si>
  <si>
    <t>Heritage Foundation calcuations using data from the Bureau of Economic Analysis, National Income and Product Account Tables 1.9.4, 1.9.5, 1.12, 1.13, and 6.2; Bureau of Labor Statistics, Major Sector Productivity, unpublished data on hours worked in the nonfarm business sector; Compensation inflation adjusted with the implicit price deflator for net value added in the nonfarm business sector.</t>
  </si>
  <si>
    <t>Note: All figures are for the nonfarm business sector. "All employee compensation" data comes from the National Income and Product Accounts and covers all employees but not the self-employed.</t>
  </si>
  <si>
    <t>Table 1: Percentage Growth Since 1973 in Measures of Real Compensation and Productivity</t>
  </si>
  <si>
    <t>Productivity</t>
  </si>
  <si>
    <t>Hourly Compensation</t>
  </si>
  <si>
    <t>Payroll Survey Production &amp; Non-supervisory Employee Compensation (CPI)</t>
  </si>
  <si>
    <t>All Employee Compensation (IPD)</t>
  </si>
  <si>
    <t>Chart 5 - Accounting for Differences Between Payroll Based Compensation Growth and Productivity Growth in the Nonfarm Busines Sector</t>
  </si>
  <si>
    <t>Difference between payroll survey and NIPA all-employee compensation</t>
  </si>
  <si>
    <t>Difference in inflation deflators</t>
  </si>
  <si>
    <t>Inclusion of self-employed workers' productivity while excluding their pay</t>
  </si>
  <si>
    <t>All Other Factors</t>
  </si>
  <si>
    <t>Source: Heritage Foundation calculations using data from Figure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</si>
</sst>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9" fontId="0" fillId="0" borderId="0" xfId="1" applyFont="1"/>
    <xf numFmtId="165" fontId="0" fillId="0" borderId="0" xfId="1" applyNumberFormat="1" applyFont="1"/>
    <xf numFmtId="0" fontId="0" fillId="0" borderId="0" xfId="0" applyFont="1"/>
    <xf numFmtId="165" fontId="0" fillId="0" borderId="0" xfId="0" applyNumberFormat="1"/>
    <xf numFmtId="9" fontId="2" fillId="0" borderId="0" xfId="1" applyFont="1"/>
    <xf numFmtId="9" fontId="2" fillId="2" borderId="0" xfId="1" applyFont="1" applyFill="1"/>
    <xf numFmtId="0" fontId="4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worker%20pay%20productivity%20data-%202015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PA 1.9.4"/>
      <sheetName val="NIPA 1.9.5"/>
      <sheetName val="NIPA 1.12"/>
      <sheetName val="NIPA 1.13"/>
      <sheetName val="NIPA 2.3.4"/>
      <sheetName val="NIPA 6.2B"/>
      <sheetName val="NIPA 6.2C"/>
      <sheetName val="NIPA 6.2D"/>
      <sheetName val="NIPA 6.3B"/>
      <sheetName val="NIPA 6.3C"/>
      <sheetName val="NIPA 6.3D"/>
      <sheetName val="NIPA 6.9B"/>
      <sheetName val="NIPA 6.9C"/>
      <sheetName val="NIPA 6.9D"/>
      <sheetName val="NIPA 6.10B"/>
      <sheetName val="NIPA 6.10C"/>
      <sheetName val="NIPA 6.10D"/>
      <sheetName val="NIPA 6.11B"/>
      <sheetName val="NIPA 6.11C"/>
      <sheetName val="NIPA 6.11D"/>
      <sheetName val="NIPA 6.12B"/>
      <sheetName val="NIPA 6.12C"/>
      <sheetName val="NIPA 6.12D"/>
      <sheetName val="Table 9.1.U"/>
      <sheetName val="Benefits %"/>
      <sheetName val="CBO - HH Income"/>
      <sheetName val="BLS - Total Economy"/>
      <sheetName val="BLS - Hours Detail"/>
      <sheetName val="BLS - NFB Hours"/>
      <sheetName val="BLS - NFB Hours and Total Comp"/>
      <sheetName val="BLS - NFB Compensation &amp; Output"/>
      <sheetName val="BEA - NFB Employee Comp"/>
      <sheetName val="Employee Comp, not proprietors"/>
      <sheetName val="NIPA NFB Wages"/>
      <sheetName val="NIPA NFB Total Comp."/>
      <sheetName val="NIPA Comp-to-Wage Ratio"/>
      <sheetName val="CES Wages"/>
      <sheetName val="CES Total Comp."/>
      <sheetName val="CPI-U-RS"/>
      <sheetName val="PCE"/>
      <sheetName val="Nonfinancial Corp"/>
      <sheetName val="Labor Share Calcs"/>
      <sheetName val="Total Pay-Product Growth"/>
      <sheetName val="NFB Pay-Product Growth"/>
      <sheetName val="C1"/>
      <sheetName val="c2"/>
      <sheetName val="C2b"/>
      <sheetName val="C2C"/>
      <sheetName val="Chart 5 - Explaining the Gap"/>
      <sheetName val="Charts 1 &amp; 4"/>
      <sheetName val="Chart 2-3"/>
      <sheetName val="Tables A-E"/>
      <sheetName val="Chart 6 - Labor Share"/>
      <sheetName val="Chart 7 - CBO HH Income"/>
      <sheetName val="Append. Fig. 1 - Inflation"/>
      <sheetName val="Append. Fig. 2 - Payroll Survey"/>
      <sheetName val="Appendix Fig. 3 - Industry"/>
      <sheetName val="Append Table A1 - PCE-CPI"/>
      <sheetName val="Append Fig. 4 - Total Econom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7">
          <cell r="B17">
            <v>50.918214387116748</v>
          </cell>
          <cell r="C17">
            <v>53.036263174469241</v>
          </cell>
          <cell r="D17">
            <v>55.501953624608696</v>
          </cell>
          <cell r="E17">
            <v>55.87163331230785</v>
          </cell>
          <cell r="F17">
            <v>57.973200214497652</v>
          </cell>
          <cell r="G17">
            <v>60.75254925416899</v>
          </cell>
          <cell r="H17">
            <v>62.193896213380036</v>
          </cell>
          <cell r="I17">
            <v>64.77636297871031</v>
          </cell>
          <cell r="J17">
            <v>67.749103608342864</v>
          </cell>
          <cell r="K17">
            <v>69.457728914929689</v>
          </cell>
          <cell r="L17">
            <v>70.287427555364246</v>
          </cell>
          <cell r="M17">
            <v>72.333071444326109</v>
          </cell>
          <cell r="N17">
            <v>74.280857848462063</v>
          </cell>
          <cell r="O17">
            <v>76.054627629917746</v>
          </cell>
          <cell r="P17">
            <v>78.263589587199178</v>
          </cell>
          <cell r="Q17">
            <v>79.771881950974432</v>
          </cell>
          <cell r="R17">
            <v>81.132958859493314</v>
          </cell>
          <cell r="S17">
            <v>82.567950317670565</v>
          </cell>
          <cell r="T17">
            <v>84.97586787112165</v>
          </cell>
          <cell r="U17">
            <v>87.120580788561895</v>
          </cell>
          <cell r="V17">
            <v>90.137375606102168</v>
          </cell>
          <cell r="W17">
            <v>92.21549000425648</v>
          </cell>
          <cell r="X17">
            <v>93.963466460816136</v>
          </cell>
          <cell r="Y17">
            <v>95.583223981730256</v>
          </cell>
          <cell r="Z17">
            <v>98.723407625890005</v>
          </cell>
          <cell r="AA17">
            <v>100</v>
          </cell>
          <cell r="AB17">
            <v>99.423337811711491</v>
          </cell>
          <cell r="AC17">
            <v>101.58782423252262</v>
          </cell>
          <cell r="AD17">
            <v>103.45392444354117</v>
          </cell>
          <cell r="AE17">
            <v>105.31497258540189</v>
          </cell>
          <cell r="AF17">
            <v>106.92810099847246</v>
          </cell>
          <cell r="AG17">
            <v>106.87175672399377</v>
          </cell>
          <cell r="AH17">
            <v>106.45314307189146</v>
          </cell>
          <cell r="AI17">
            <v>106.59578992131138</v>
          </cell>
          <cell r="AJ17">
            <v>107.78209613321377</v>
          </cell>
          <cell r="AK17">
            <v>108.13022189417177</v>
          </cell>
          <cell r="AL17">
            <v>108.13529741322886</v>
          </cell>
          <cell r="AM17">
            <v>109.56922481322289</v>
          </cell>
          <cell r="AN17">
            <v>113.79023215522557</v>
          </cell>
          <cell r="AO17">
            <v>114.33359691497682</v>
          </cell>
          <cell r="AP17">
            <v>115.91965773797631</v>
          </cell>
          <cell r="AQ17">
            <v>114.35186084544283</v>
          </cell>
          <cell r="AR17">
            <v>115.69467371761927</v>
          </cell>
          <cell r="AS17">
            <v>117.2519669830864</v>
          </cell>
          <cell r="AT17">
            <v>121.21201811865031</v>
          </cell>
          <cell r="AU17">
            <v>119.73569795854226</v>
          </cell>
          <cell r="AV17">
            <v>118.6203985783464</v>
          </cell>
          <cell r="AW17">
            <v>118.11262483151332</v>
          </cell>
          <cell r="AX17">
            <v>119.7738297250594</v>
          </cell>
          <cell r="AY17">
            <v>121.30861996147758</v>
          </cell>
          <cell r="AZ17">
            <v>126.5577146694836</v>
          </cell>
          <cell r="BA17">
            <v>129.08947835799654</v>
          </cell>
          <cell r="BB17">
            <v>134.10631868143571</v>
          </cell>
          <cell r="BC17">
            <v>136.24054828204066</v>
          </cell>
          <cell r="BD17">
            <v>137.14089265067472</v>
          </cell>
          <cell r="BE17">
            <v>139.12125462416554</v>
          </cell>
          <cell r="BF17">
            <v>141.64159580163238</v>
          </cell>
          <cell r="BG17">
            <v>142.04535475666046</v>
          </cell>
          <cell r="BH17">
            <v>142.96458895284897</v>
          </cell>
          <cell r="BI17">
            <v>145.00025798631717</v>
          </cell>
          <cell r="BJ17">
            <v>143.46616117530581</v>
          </cell>
          <cell r="BK17">
            <v>145.42399613557126</v>
          </cell>
          <cell r="BL17">
            <v>145.8997062495115</v>
          </cell>
          <cell r="BM17">
            <v>144.62504339652023</v>
          </cell>
          <cell r="BN17">
            <v>145.45841542143287</v>
          </cell>
          <cell r="BO17">
            <v>144.87775318873469</v>
          </cell>
          <cell r="BP17">
            <v>146.45449049052755</v>
          </cell>
        </row>
        <row r="18">
          <cell r="M18">
            <v>71.206234874880423</v>
          </cell>
          <cell r="N18">
            <v>73.117030189466234</v>
          </cell>
          <cell r="O18">
            <v>74.831421431464989</v>
          </cell>
          <cell r="P18">
            <v>76.865748652669268</v>
          </cell>
          <cell r="Q18">
            <v>78.514081636590163</v>
          </cell>
          <cell r="R18">
            <v>79.771960961888226</v>
          </cell>
          <cell r="S18">
            <v>81.251319814024995</v>
          </cell>
          <cell r="T18">
            <v>83.864028633613287</v>
          </cell>
          <cell r="U18">
            <v>86.491185930265644</v>
          </cell>
          <cell r="V18">
            <v>89.508460933253531</v>
          </cell>
          <cell r="W18">
            <v>91.511386397634013</v>
          </cell>
          <cell r="X18">
            <v>93.461294008297799</v>
          </cell>
          <cell r="Y18">
            <v>95.191867680026945</v>
          </cell>
          <cell r="Z18">
            <v>97.918364985516433</v>
          </cell>
          <cell r="AA18">
            <v>100</v>
          </cell>
          <cell r="AB18">
            <v>99.053459851056658</v>
          </cell>
          <cell r="AC18">
            <v>101.08686519201555</v>
          </cell>
          <cell r="AD18">
            <v>103.20469996160669</v>
          </cell>
          <cell r="AE18">
            <v>104.88377518920576</v>
          </cell>
          <cell r="AF18">
            <v>106.34395232982369</v>
          </cell>
          <cell r="AG18">
            <v>106.98150670834028</v>
          </cell>
          <cell r="AH18">
            <v>106.91334885413067</v>
          </cell>
          <cell r="AI18">
            <v>107.63031604592497</v>
          </cell>
          <cell r="AJ18">
            <v>109.35771281701297</v>
          </cell>
          <cell r="AK18">
            <v>109.60169321031928</v>
          </cell>
          <cell r="AL18">
            <v>110.0744530290584</v>
          </cell>
          <cell r="AM18">
            <v>111.41720232327488</v>
          </cell>
          <cell r="AN18">
            <v>115.30808295428743</v>
          </cell>
          <cell r="AO18">
            <v>116.16445735567629</v>
          </cell>
          <cell r="AP18">
            <v>117.51934369549018</v>
          </cell>
          <cell r="AQ18">
            <v>115.94185036679265</v>
          </cell>
          <cell r="AR18">
            <v>118.03868514437509</v>
          </cell>
          <cell r="AS18">
            <v>119.98185577917391</v>
          </cell>
          <cell r="AT18">
            <v>123.90211724363758</v>
          </cell>
          <cell r="AU18">
            <v>122.36430825227551</v>
          </cell>
          <cell r="AV18">
            <v>121.28965889708132</v>
          </cell>
          <cell r="AW18">
            <v>121.16311560771246</v>
          </cell>
          <cell r="AX18">
            <v>123.5093566670476</v>
          </cell>
          <cell r="AY18">
            <v>125.6265614667647</v>
          </cell>
          <cell r="AZ18">
            <v>131.87959794972784</v>
          </cell>
          <cell r="BA18">
            <v>135.39144607172884</v>
          </cell>
          <cell r="BB18">
            <v>141.77460124338597</v>
          </cell>
          <cell r="BC18">
            <v>145.26973373108055</v>
          </cell>
          <cell r="BD18">
            <v>146.6244914288373</v>
          </cell>
          <cell r="BE18">
            <v>149.1684341104268</v>
          </cell>
          <cell r="BF18">
            <v>152.21367411038733</v>
          </cell>
          <cell r="BG18">
            <v>153.3910216592472</v>
          </cell>
          <cell r="BH18">
            <v>155.23891802622219</v>
          </cell>
          <cell r="BI18">
            <v>158.01243500052814</v>
          </cell>
          <cell r="BJ18">
            <v>157.49078320917971</v>
          </cell>
          <cell r="BK18">
            <v>159.23841517713095</v>
          </cell>
          <cell r="BL18">
            <v>159.75502404547024</v>
          </cell>
          <cell r="BM18">
            <v>159.38973203454827</v>
          </cell>
          <cell r="BN18">
            <v>160.61586955455968</v>
          </cell>
          <cell r="BO18">
            <v>160.11016389065082</v>
          </cell>
          <cell r="BP18">
            <v>162.19075603096164</v>
          </cell>
        </row>
        <row r="19">
          <cell r="B19">
            <v>50.828569643477465</v>
          </cell>
          <cell r="C19">
            <v>51.86987705032179</v>
          </cell>
          <cell r="D19">
            <v>54.634735599224186</v>
          </cell>
          <cell r="E19">
            <v>56.036500426999908</v>
          </cell>
          <cell r="F19">
            <v>57.657849039677487</v>
          </cell>
          <cell r="G19">
            <v>59.62375949520716</v>
          </cell>
          <cell r="H19">
            <v>60.926554276895025</v>
          </cell>
          <cell r="I19">
            <v>62.286372768109807</v>
          </cell>
          <cell r="J19">
            <v>64.047428730513857</v>
          </cell>
          <cell r="K19">
            <v>65.668857835229176</v>
          </cell>
          <cell r="L19">
            <v>67.271177727616447</v>
          </cell>
          <cell r="M19">
            <v>68.769620367822895</v>
          </cell>
          <cell r="N19">
            <v>70.908778661377937</v>
          </cell>
          <cell r="O19">
            <v>72.689744739310342</v>
          </cell>
          <cell r="P19">
            <v>74.833627151765612</v>
          </cell>
          <cell r="Q19">
            <v>76.682359430134198</v>
          </cell>
          <cell r="R19">
            <v>78.006945524927474</v>
          </cell>
          <cell r="S19">
            <v>79.549277193071759</v>
          </cell>
          <cell r="T19">
            <v>82.287533139036924</v>
          </cell>
          <cell r="U19">
            <v>84.34357250210401</v>
          </cell>
          <cell r="V19">
            <v>87.302483240975533</v>
          </cell>
          <cell r="W19">
            <v>89.265338841763821</v>
          </cell>
          <cell r="X19">
            <v>91.442883222717384</v>
          </cell>
          <cell r="Y19">
            <v>93.129095063638459</v>
          </cell>
          <cell r="Z19">
            <v>96.152296563540787</v>
          </cell>
          <cell r="AA19">
            <v>100</v>
          </cell>
          <cell r="AB19">
            <v>99.130714513484364</v>
          </cell>
          <cell r="AC19">
            <v>99.252763688014923</v>
          </cell>
          <cell r="AD19">
            <v>101.41100282478192</v>
          </cell>
          <cell r="AE19">
            <v>103.41252663021653</v>
          </cell>
          <cell r="AF19">
            <v>105.35616287134025</v>
          </cell>
          <cell r="AG19">
            <v>106.42678588722845</v>
          </cell>
          <cell r="AH19">
            <v>107.46146523894983</v>
          </cell>
          <cell r="AI19">
            <v>107.54951267978741</v>
          </cell>
          <cell r="AJ19">
            <v>108.54629843215109</v>
          </cell>
          <cell r="AK19">
            <v>109.51363771520728</v>
          </cell>
          <cell r="AL19">
            <v>110.67488691922271</v>
          </cell>
          <cell r="AM19">
            <v>111.9547138788045</v>
          </cell>
          <cell r="AN19">
            <v>116.72151419505478</v>
          </cell>
          <cell r="AO19">
            <v>118.85948584904362</v>
          </cell>
          <cell r="AP19">
            <v>121.23508121372195</v>
          </cell>
          <cell r="AQ19">
            <v>120.20577774901278</v>
          </cell>
          <cell r="AR19">
            <v>123.22895428532898</v>
          </cell>
          <cell r="AS19">
            <v>125.29513095438146</v>
          </cell>
          <cell r="AT19">
            <v>130.315870180053</v>
          </cell>
          <cell r="AU19">
            <v>128.63916619412689</v>
          </cell>
          <cell r="AV19">
            <v>127.67084342615198</v>
          </cell>
          <cell r="AW19">
            <v>127.95902308849556</v>
          </cell>
          <cell r="AX19">
            <v>131.14175106071283</v>
          </cell>
          <cell r="AY19">
            <v>133.05888487334499</v>
          </cell>
          <cell r="AZ19">
            <v>139.61967892331711</v>
          </cell>
          <cell r="BA19">
            <v>144.09362508800106</v>
          </cell>
          <cell r="BB19">
            <v>151.47461997913709</v>
          </cell>
          <cell r="BC19">
            <v>155.28275137030846</v>
          </cell>
          <cell r="BD19">
            <v>157.27807226467914</v>
          </cell>
          <cell r="BE19">
            <v>160.80159354712751</v>
          </cell>
          <cell r="BF19">
            <v>164.51379766380805</v>
          </cell>
          <cell r="BG19">
            <v>165.01398264408783</v>
          </cell>
          <cell r="BH19">
            <v>166.91210861122104</v>
          </cell>
          <cell r="BI19">
            <v>170.75058770943284</v>
          </cell>
          <cell r="BJ19">
            <v>172.89126617206614</v>
          </cell>
          <cell r="BK19">
            <v>173.211322469164</v>
          </cell>
          <cell r="BL19">
            <v>174.58735008874976</v>
          </cell>
          <cell r="BM19">
            <v>175.30658038876047</v>
          </cell>
          <cell r="BN19">
            <v>176.56310877446745</v>
          </cell>
          <cell r="BO19">
            <v>175.68990294272425</v>
          </cell>
          <cell r="BP19">
            <v>177.71275431263405</v>
          </cell>
        </row>
      </sheetData>
      <sheetData sheetId="35"/>
      <sheetData sheetId="36"/>
      <sheetData sheetId="37">
        <row r="20">
          <cell r="C20">
            <v>49.935177175963439</v>
          </cell>
          <cell r="D20">
            <v>52.737483198747263</v>
          </cell>
          <cell r="E20">
            <v>55.330132327174006</v>
          </cell>
          <cell r="F20">
            <v>56.354467914763646</v>
          </cell>
          <cell r="G20">
            <v>58.774843943816037</v>
          </cell>
          <cell r="H20">
            <v>62.084000990767521</v>
          </cell>
          <cell r="I20">
            <v>63.658121722815494</v>
          </cell>
          <cell r="J20">
            <v>66.63767713824771</v>
          </cell>
          <cell r="K20">
            <v>69.833078623700771</v>
          </cell>
          <cell r="L20">
            <v>71.517924012590029</v>
          </cell>
          <cell r="M20">
            <v>71.812362952587577</v>
          </cell>
          <cell r="N20">
            <v>74.984459956130138</v>
          </cell>
          <cell r="O20">
            <v>76.952282203990634</v>
          </cell>
          <cell r="P20">
            <v>78.35973664993098</v>
          </cell>
          <cell r="Q20">
            <v>80.643441753864522</v>
          </cell>
          <cell r="R20">
            <v>82.095448015409104</v>
          </cell>
          <cell r="S20">
            <v>83.27237676560614</v>
          </cell>
          <cell r="T20">
            <v>85.348546716842492</v>
          </cell>
          <cell r="U20">
            <v>86.771269753854909</v>
          </cell>
          <cell r="V20">
            <v>87.825378376403151</v>
          </cell>
          <cell r="W20">
            <v>89.64437944588586</v>
          </cell>
          <cell r="X20">
            <v>91.472908978871885</v>
          </cell>
          <cell r="Y20">
            <v>92.518831535790696</v>
          </cell>
          <cell r="Z20">
            <v>94.737438677264038</v>
          </cell>
          <cell r="AA20">
            <v>99.802797309653414</v>
          </cell>
          <cell r="AB20">
            <v>100</v>
          </cell>
          <cell r="AC20">
            <v>97.701467377570665</v>
          </cell>
          <cell r="AD20">
            <v>97.473315763335862</v>
          </cell>
          <cell r="AE20">
            <v>99.188602465136867</v>
          </cell>
          <cell r="AF20">
            <v>100.89818166378819</v>
          </cell>
          <cell r="AG20">
            <v>102.33162137297667</v>
          </cell>
          <cell r="AH20">
            <v>101.01228057332344</v>
          </cell>
          <cell r="AI20">
            <v>98.51725798154493</v>
          </cell>
          <cell r="AJ20">
            <v>97.962786819132518</v>
          </cell>
          <cell r="AK20">
            <v>98.26984882532183</v>
          </cell>
          <cell r="AL20">
            <v>98.804227668042842</v>
          </cell>
          <cell r="AM20">
            <v>98.174886985565053</v>
          </cell>
          <cell r="AN20">
            <v>97.851321508211598</v>
          </cell>
          <cell r="AO20">
            <v>98.752813011834576</v>
          </cell>
          <cell r="AP20">
            <v>97.773623459606611</v>
          </cell>
          <cell r="AQ20">
            <v>97.532660035819106</v>
          </cell>
          <cell r="AR20">
            <v>97.52857090230205</v>
          </cell>
          <cell r="AS20">
            <v>96.938437619383208</v>
          </cell>
          <cell r="AT20">
            <v>96.935837506437807</v>
          </cell>
          <cell r="AU20">
            <v>97.58718476129053</v>
          </cell>
          <cell r="AV20">
            <v>98.004028824951391</v>
          </cell>
          <cell r="AW20">
            <v>98.241306538618588</v>
          </cell>
          <cell r="AX20">
            <v>97.735064060994162</v>
          </cell>
          <cell r="AY20">
            <v>97.793288829628011</v>
          </cell>
          <cell r="AZ20">
            <v>98.814811048217038</v>
          </cell>
          <cell r="BA20">
            <v>101.15017528210214</v>
          </cell>
          <cell r="BB20">
            <v>102.42229930715708</v>
          </cell>
          <cell r="BC20">
            <v>102.96870233593901</v>
          </cell>
          <cell r="BD20">
            <v>104.42283695876728</v>
          </cell>
          <cell r="BE20">
            <v>106.43783527577146</v>
          </cell>
          <cell r="BF20">
            <v>107.39583653549802</v>
          </cell>
          <cell r="BG20">
            <v>106.8917983212783</v>
          </cell>
          <cell r="BH20">
            <v>106.41384114723546</v>
          </cell>
          <cell r="BI20">
            <v>106.37119086416152</v>
          </cell>
          <cell r="BJ20">
            <v>107.2183188098319</v>
          </cell>
          <cell r="BK20">
            <v>107.31857105051709</v>
          </cell>
          <cell r="BL20">
            <v>111.36347353666798</v>
          </cell>
          <cell r="BM20">
            <v>112.01852554082839</v>
          </cell>
          <cell r="BN20">
            <v>110.53874420370879</v>
          </cell>
          <cell r="BO20">
            <v>109.52353357107923</v>
          </cell>
          <cell r="BP20">
            <v>110.24500023916328</v>
          </cell>
          <cell r="BQ20">
            <v>110.47620848687927</v>
          </cell>
        </row>
      </sheetData>
      <sheetData sheetId="38"/>
      <sheetData sheetId="39"/>
      <sheetData sheetId="40"/>
      <sheetData sheetId="41"/>
      <sheetData sheetId="42"/>
      <sheetData sheetId="43">
        <row r="19">
          <cell r="B19">
            <v>51.027876862820342</v>
          </cell>
          <cell r="C19">
            <v>52.267973049974785</v>
          </cell>
          <cell r="D19">
            <v>56.235110210156691</v>
          </cell>
          <cell r="E19">
            <v>58.083773725991897</v>
          </cell>
          <cell r="F19">
            <v>58.781571442579462</v>
          </cell>
          <cell r="G19">
            <v>60.206170640590926</v>
          </cell>
          <cell r="H19">
            <v>60.981717884723828</v>
          </cell>
          <cell r="I19">
            <v>64.023064861498796</v>
          </cell>
          <cell r="J19">
            <v>63.456861003829673</v>
          </cell>
          <cell r="K19">
            <v>64.763815875309959</v>
          </cell>
          <cell r="L19">
            <v>65.742352747344569</v>
          </cell>
          <cell r="M19">
            <v>68.492653493996798</v>
          </cell>
          <cell r="N19">
            <v>69.28401569400225</v>
          </cell>
          <cell r="O19">
            <v>71.439618747570705</v>
          </cell>
          <cell r="P19">
            <v>74.879706782007105</v>
          </cell>
          <cell r="Q19">
            <v>77.471313053661277</v>
          </cell>
          <cell r="R19">
            <v>79.832991502209978</v>
          </cell>
          <cell r="S19">
            <v>82.460322732631184</v>
          </cell>
          <cell r="T19">
            <v>85.423255521172848</v>
          </cell>
          <cell r="U19">
            <v>86.656001030329762</v>
          </cell>
          <cell r="V19">
            <v>89.601864129424058</v>
          </cell>
          <cell r="W19">
            <v>89.452275268266675</v>
          </cell>
          <cell r="X19">
            <v>90.21898302836928</v>
          </cell>
          <cell r="Y19">
            <v>93.670011814048138</v>
          </cell>
          <cell r="Z19">
            <v>97.008519014365319</v>
          </cell>
          <cell r="AA19">
            <v>100</v>
          </cell>
          <cell r="AB19">
            <v>97.60595846463363</v>
          </cell>
          <cell r="AC19">
            <v>99.556830767269503</v>
          </cell>
          <cell r="AD19">
            <v>103.47312037420247</v>
          </cell>
          <cell r="AE19">
            <v>105.40492490187452</v>
          </cell>
          <cell r="AF19">
            <v>106.99900334927345</v>
          </cell>
          <cell r="AG19">
            <v>106.3865883077027</v>
          </cell>
          <cell r="AH19">
            <v>105.37146765914432</v>
          </cell>
          <cell r="AI19">
            <v>106.57921218159653</v>
          </cell>
          <cell r="AJ19">
            <v>104.35044907188669</v>
          </cell>
          <cell r="AK19">
            <v>109.41032421043063</v>
          </cell>
          <cell r="AL19">
            <v>112.27031595728019</v>
          </cell>
          <cell r="AM19">
            <v>113.73495455580385</v>
          </cell>
          <cell r="AN19">
            <v>116.87865046604608</v>
          </cell>
          <cell r="AO19">
            <v>117.42679862184849</v>
          </cell>
          <cell r="AP19">
            <v>119.35462202812499</v>
          </cell>
          <cell r="AQ19">
            <v>120.32611229264994</v>
          </cell>
          <cell r="AR19">
            <v>122.20536677936796</v>
          </cell>
          <cell r="AS19">
            <v>123.81228755957456</v>
          </cell>
          <cell r="AT19">
            <v>129.32981977756538</v>
          </cell>
          <cell r="AU19">
            <v>129.3948402928896</v>
          </cell>
          <cell r="AV19">
            <v>130.64535052319374</v>
          </cell>
          <cell r="AW19">
            <v>131.21920832156147</v>
          </cell>
          <cell r="AX19">
            <v>134.52470360202415</v>
          </cell>
          <cell r="AY19">
            <v>136.47092025599642</v>
          </cell>
          <cell r="AZ19">
            <v>140.22484865612344</v>
          </cell>
          <cell r="BA19">
            <v>144.58153026972948</v>
          </cell>
          <cell r="BB19">
            <v>148.53023693982985</v>
          </cell>
          <cell r="BC19">
            <v>151.56256185442493</v>
          </cell>
          <cell r="BD19">
            <v>157.70867827913634</v>
          </cell>
          <cell r="BE19">
            <v>163.59950866245129</v>
          </cell>
          <cell r="BF19">
            <v>169.01604359206192</v>
          </cell>
          <cell r="BG19">
            <v>172.53539880198437</v>
          </cell>
          <cell r="BH19">
            <v>173.93421470828039</v>
          </cell>
          <cell r="BI19">
            <v>176.32180005226817</v>
          </cell>
          <cell r="BJ19">
            <v>176.54170359214817</v>
          </cell>
          <cell r="BK19">
            <v>180.4330894250908</v>
          </cell>
          <cell r="BL19">
            <v>187.33242209216661</v>
          </cell>
          <cell r="BM19">
            <v>187.78620719374689</v>
          </cell>
          <cell r="BN19">
            <v>189.78647332440229</v>
          </cell>
          <cell r="BO19">
            <v>189.50021424178618</v>
          </cell>
          <cell r="BP19">
            <v>190.83507472674273</v>
          </cell>
        </row>
        <row r="23">
          <cell r="B23">
            <v>51.939363382760071</v>
          </cell>
          <cell r="C23">
            <v>53.610036149155817</v>
          </cell>
          <cell r="D23">
            <v>57.354643816419134</v>
          </cell>
          <cell r="E23">
            <v>58.663800890501506</v>
          </cell>
          <cell r="F23">
            <v>58.958068681688815</v>
          </cell>
          <cell r="G23">
            <v>60.598976988317439</v>
          </cell>
          <cell r="H23">
            <v>61.630002292602079</v>
          </cell>
          <cell r="I23">
            <v>64.52115529089545</v>
          </cell>
          <cell r="J23">
            <v>64.034548475522286</v>
          </cell>
          <cell r="K23">
            <v>65.477842331500668</v>
          </cell>
          <cell r="L23">
            <v>66.701174429034324</v>
          </cell>
          <cell r="M23">
            <v>69.49959424891081</v>
          </cell>
          <cell r="N23">
            <v>70.71044079547103</v>
          </cell>
          <cell r="O23">
            <v>72.894796345980993</v>
          </cell>
          <cell r="P23">
            <v>76.111706948312602</v>
          </cell>
          <cell r="Q23">
            <v>78.451196649507125</v>
          </cell>
          <cell r="R23">
            <v>80.582742410584373</v>
          </cell>
          <cell r="S23">
            <v>83.19516057948222</v>
          </cell>
          <cell r="T23">
            <v>85.751239818878901</v>
          </cell>
          <cell r="U23">
            <v>86.470007852677881</v>
          </cell>
          <cell r="V23">
            <v>89.355735848116637</v>
          </cell>
          <cell r="W23">
            <v>89.41820077310247</v>
          </cell>
          <cell r="X23">
            <v>90.250476891093541</v>
          </cell>
          <cell r="Y23">
            <v>93.974970843349439</v>
          </cell>
          <cell r="Z23">
            <v>96.833987609649611</v>
          </cell>
          <cell r="AA23">
            <v>100</v>
          </cell>
          <cell r="AB23">
            <v>97.745273654409488</v>
          </cell>
          <cell r="AC23">
            <v>99.961440556495006</v>
          </cell>
          <cell r="AD23">
            <v>103.23556821582959</v>
          </cell>
          <cell r="AE23">
            <v>105.26151808982486</v>
          </cell>
          <cell r="AF23">
            <v>106.85080936324644</v>
          </cell>
          <cell r="AG23">
            <v>106.74438855873679</v>
          </cell>
          <cell r="AH23">
            <v>106.40321698521215</v>
          </cell>
          <cell r="AI23">
            <v>108.50600775669214</v>
          </cell>
          <cell r="AJ23">
            <v>106.92745218168295</v>
          </cell>
          <cell r="AK23">
            <v>112.33571785228365</v>
          </cell>
          <cell r="AL23">
            <v>114.7686600053943</v>
          </cell>
          <cell r="AM23">
            <v>116.26793856151238</v>
          </cell>
          <cell r="AN23">
            <v>119.43603341845508</v>
          </cell>
          <cell r="AO23">
            <v>119.60949289001846</v>
          </cell>
          <cell r="AP23">
            <v>120.81430099671155</v>
          </cell>
          <cell r="AQ23">
            <v>122.02444271614866</v>
          </cell>
          <cell r="AR23">
            <v>124.20977837115359</v>
          </cell>
          <cell r="AS23">
            <v>126.34243298065523</v>
          </cell>
          <cell r="AT23">
            <v>130.75630607081544</v>
          </cell>
          <cell r="AU23">
            <v>130.75803760009205</v>
          </cell>
          <cell r="AV23">
            <v>131.51591697441702</v>
          </cell>
          <cell r="AW23">
            <v>131.10792642956977</v>
          </cell>
          <cell r="AX23">
            <v>133.96562003260667</v>
          </cell>
          <cell r="AY23">
            <v>135.28329622950764</v>
          </cell>
          <cell r="AZ23">
            <v>137.79307578732482</v>
          </cell>
          <cell r="BA23">
            <v>141.15809491144159</v>
          </cell>
          <cell r="BB23">
            <v>144.31724502303535</v>
          </cell>
          <cell r="BC23">
            <v>145.58754838750338</v>
          </cell>
          <cell r="BD23">
            <v>150.73717304862885</v>
          </cell>
          <cell r="BE23">
            <v>157.78521129021939</v>
          </cell>
          <cell r="BF23">
            <v>163.19017404939632</v>
          </cell>
          <cell r="BG23">
            <v>167.4034693838976</v>
          </cell>
          <cell r="BH23">
            <v>168.0103840375408</v>
          </cell>
          <cell r="BI23">
            <v>172.25207952428013</v>
          </cell>
          <cell r="BJ23">
            <v>170.73463932412778</v>
          </cell>
          <cell r="BK23">
            <v>174.55200077528795</v>
          </cell>
          <cell r="BL23">
            <v>180.93870596508083</v>
          </cell>
          <cell r="BM23">
            <v>179.79359708629605</v>
          </cell>
          <cell r="BN23">
            <v>180.55711906892043</v>
          </cell>
          <cell r="BO23">
            <v>180.15826434438597</v>
          </cell>
          <cell r="BP23">
            <v>180.76486517503935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6"/>
  <sheetViews>
    <sheetView tabSelected="1" workbookViewId="0">
      <pane xSplit="1" topLeftCell="B1" activePane="topRight" state="frozen"/>
      <selection pane="topRight" activeCell="C19" sqref="C19"/>
    </sheetView>
  </sheetViews>
  <sheetFormatPr defaultColWidth="8.85546875" defaultRowHeight="15" x14ac:dyDescent="0.25"/>
  <cols>
    <col min="1" max="1" width="77" bestFit="1" customWidth="1"/>
    <col min="3" max="3" width="29.7109375" customWidth="1"/>
    <col min="4" max="4" width="13.42578125" customWidth="1"/>
    <col min="24" max="24" width="12.85546875" customWidth="1"/>
    <col min="25" max="25" width="6.42578125" customWidth="1"/>
  </cols>
  <sheetData>
    <row r="1" spans="1:71" x14ac:dyDescent="0.25">
      <c r="A1" s="1" t="s">
        <v>0</v>
      </c>
      <c r="BQ1" s="1" t="s">
        <v>1</v>
      </c>
    </row>
    <row r="2" spans="1:71" x14ac:dyDescent="0.25">
      <c r="BQ2">
        <v>1973</v>
      </c>
      <c r="BR2">
        <v>1948</v>
      </c>
    </row>
    <row r="3" spans="1:71" x14ac:dyDescent="0.25">
      <c r="A3" s="1" t="s">
        <v>2</v>
      </c>
      <c r="B3">
        <v>1948</v>
      </c>
      <c r="C3">
        <v>1949</v>
      </c>
      <c r="D3">
        <v>1950</v>
      </c>
      <c r="E3">
        <v>1951</v>
      </c>
      <c r="F3">
        <v>1952</v>
      </c>
      <c r="G3">
        <v>1953</v>
      </c>
      <c r="H3">
        <v>1954</v>
      </c>
      <c r="I3">
        <v>1955</v>
      </c>
      <c r="J3">
        <v>1956</v>
      </c>
      <c r="K3">
        <v>1957</v>
      </c>
      <c r="L3">
        <v>1958</v>
      </c>
      <c r="M3">
        <v>1959</v>
      </c>
      <c r="N3">
        <v>1960</v>
      </c>
      <c r="O3">
        <v>1961</v>
      </c>
      <c r="P3">
        <v>1962</v>
      </c>
      <c r="Q3">
        <v>1963</v>
      </c>
      <c r="R3">
        <v>1964</v>
      </c>
      <c r="S3">
        <v>1965</v>
      </c>
      <c r="T3">
        <v>1966</v>
      </c>
      <c r="U3">
        <v>1967</v>
      </c>
      <c r="V3">
        <v>1968</v>
      </c>
      <c r="W3">
        <v>1969</v>
      </c>
      <c r="X3">
        <v>1970</v>
      </c>
      <c r="Y3">
        <v>1971</v>
      </c>
      <c r="Z3">
        <v>1972</v>
      </c>
      <c r="AA3">
        <v>1973</v>
      </c>
      <c r="AB3">
        <v>1974</v>
      </c>
      <c r="AC3">
        <v>1975</v>
      </c>
      <c r="AD3">
        <v>1976</v>
      </c>
      <c r="AE3">
        <v>1977</v>
      </c>
      <c r="AF3">
        <v>1978</v>
      </c>
      <c r="AG3">
        <v>1979</v>
      </c>
      <c r="AH3">
        <v>1980</v>
      </c>
      <c r="AI3">
        <v>1981</v>
      </c>
      <c r="AJ3">
        <v>1982</v>
      </c>
      <c r="AK3">
        <v>1983</v>
      </c>
      <c r="AL3">
        <v>1984</v>
      </c>
      <c r="AM3">
        <v>1985</v>
      </c>
      <c r="AN3">
        <v>1986</v>
      </c>
      <c r="AO3">
        <v>1987</v>
      </c>
      <c r="AP3">
        <v>1988</v>
      </c>
      <c r="AQ3">
        <v>1989</v>
      </c>
      <c r="AR3">
        <v>1990</v>
      </c>
      <c r="AS3">
        <v>1991</v>
      </c>
      <c r="AT3">
        <v>1992</v>
      </c>
      <c r="AU3">
        <v>1993</v>
      </c>
      <c r="AV3">
        <v>1994</v>
      </c>
      <c r="AW3">
        <v>1995</v>
      </c>
      <c r="AX3">
        <v>1996</v>
      </c>
      <c r="AY3">
        <v>1997</v>
      </c>
      <c r="AZ3">
        <v>1998</v>
      </c>
      <c r="BA3">
        <v>1999</v>
      </c>
      <c r="BB3">
        <v>2000</v>
      </c>
      <c r="BC3">
        <v>2001</v>
      </c>
      <c r="BD3">
        <v>2002</v>
      </c>
      <c r="BE3">
        <v>2003</v>
      </c>
      <c r="BF3">
        <v>2004</v>
      </c>
      <c r="BG3">
        <v>2005</v>
      </c>
      <c r="BH3">
        <v>2006</v>
      </c>
      <c r="BI3">
        <v>2007</v>
      </c>
      <c r="BJ3">
        <v>2008</v>
      </c>
      <c r="BK3">
        <v>2009</v>
      </c>
      <c r="BL3">
        <v>2010</v>
      </c>
      <c r="BM3">
        <v>2011</v>
      </c>
      <c r="BN3">
        <v>2012</v>
      </c>
      <c r="BO3">
        <v>2013</v>
      </c>
      <c r="BP3">
        <v>2014</v>
      </c>
    </row>
    <row r="4" spans="1:71" x14ac:dyDescent="0.25">
      <c r="A4" s="2" t="s">
        <v>3</v>
      </c>
    </row>
    <row r="5" spans="1:71" x14ac:dyDescent="0.25">
      <c r="A5" s="1" t="s">
        <v>4</v>
      </c>
      <c r="B5" s="3">
        <f>'[1]NFB Pay-Product Growth'!B19</f>
        <v>51.027876862820342</v>
      </c>
      <c r="C5" s="3">
        <f>'[1]NFB Pay-Product Growth'!C19</f>
        <v>52.267973049974785</v>
      </c>
      <c r="D5" s="3">
        <f>'[1]NFB Pay-Product Growth'!D19</f>
        <v>56.235110210156691</v>
      </c>
      <c r="E5" s="3">
        <f>'[1]NFB Pay-Product Growth'!E19</f>
        <v>58.083773725991897</v>
      </c>
      <c r="F5" s="3">
        <f>'[1]NFB Pay-Product Growth'!F19</f>
        <v>58.781571442579462</v>
      </c>
      <c r="G5" s="3">
        <f>'[1]NFB Pay-Product Growth'!G19</f>
        <v>60.206170640590926</v>
      </c>
      <c r="H5" s="3">
        <f>'[1]NFB Pay-Product Growth'!H19</f>
        <v>60.981717884723828</v>
      </c>
      <c r="I5" s="3">
        <f>'[1]NFB Pay-Product Growth'!I19</f>
        <v>64.023064861498796</v>
      </c>
      <c r="J5" s="3">
        <f>'[1]NFB Pay-Product Growth'!J19</f>
        <v>63.456861003829673</v>
      </c>
      <c r="K5" s="3">
        <f>'[1]NFB Pay-Product Growth'!K19</f>
        <v>64.763815875309959</v>
      </c>
      <c r="L5" s="3">
        <f>'[1]NFB Pay-Product Growth'!L19</f>
        <v>65.742352747344569</v>
      </c>
      <c r="M5" s="3">
        <f>'[1]NFB Pay-Product Growth'!M19</f>
        <v>68.492653493996798</v>
      </c>
      <c r="N5" s="3">
        <f>'[1]NFB Pay-Product Growth'!N19</f>
        <v>69.28401569400225</v>
      </c>
      <c r="O5" s="3">
        <f>'[1]NFB Pay-Product Growth'!O19</f>
        <v>71.439618747570705</v>
      </c>
      <c r="P5" s="3">
        <f>'[1]NFB Pay-Product Growth'!P19</f>
        <v>74.879706782007105</v>
      </c>
      <c r="Q5" s="3">
        <f>'[1]NFB Pay-Product Growth'!Q19</f>
        <v>77.471313053661277</v>
      </c>
      <c r="R5" s="3">
        <f>'[1]NFB Pay-Product Growth'!R19</f>
        <v>79.832991502209978</v>
      </c>
      <c r="S5" s="3">
        <f>'[1]NFB Pay-Product Growth'!S19</f>
        <v>82.460322732631184</v>
      </c>
      <c r="T5" s="3">
        <f>'[1]NFB Pay-Product Growth'!T19</f>
        <v>85.423255521172848</v>
      </c>
      <c r="U5" s="3">
        <f>'[1]NFB Pay-Product Growth'!U19</f>
        <v>86.656001030329762</v>
      </c>
      <c r="V5" s="3">
        <f>'[1]NFB Pay-Product Growth'!V19</f>
        <v>89.601864129424058</v>
      </c>
      <c r="W5" s="3">
        <f>'[1]NFB Pay-Product Growth'!W19</f>
        <v>89.452275268266675</v>
      </c>
      <c r="X5" s="3">
        <f>'[1]NFB Pay-Product Growth'!X19</f>
        <v>90.21898302836928</v>
      </c>
      <c r="Y5" s="3">
        <f>'[1]NFB Pay-Product Growth'!Y19</f>
        <v>93.670011814048138</v>
      </c>
      <c r="Z5" s="3">
        <f>'[1]NFB Pay-Product Growth'!Z19</f>
        <v>97.008519014365319</v>
      </c>
      <c r="AA5" s="3">
        <f>'[1]NFB Pay-Product Growth'!AA19</f>
        <v>100</v>
      </c>
      <c r="AB5" s="3">
        <f>'[1]NFB Pay-Product Growth'!AB19</f>
        <v>97.60595846463363</v>
      </c>
      <c r="AC5" s="3">
        <f>'[1]NFB Pay-Product Growth'!AC19</f>
        <v>99.556830767269503</v>
      </c>
      <c r="AD5" s="3">
        <f>'[1]NFB Pay-Product Growth'!AD19</f>
        <v>103.47312037420247</v>
      </c>
      <c r="AE5" s="3">
        <f>'[1]NFB Pay-Product Growth'!AE19</f>
        <v>105.40492490187452</v>
      </c>
      <c r="AF5" s="3">
        <f>'[1]NFB Pay-Product Growth'!AF19</f>
        <v>106.99900334927345</v>
      </c>
      <c r="AG5" s="3">
        <f>'[1]NFB Pay-Product Growth'!AG19</f>
        <v>106.3865883077027</v>
      </c>
      <c r="AH5" s="3">
        <f>'[1]NFB Pay-Product Growth'!AH19</f>
        <v>105.37146765914432</v>
      </c>
      <c r="AI5" s="3">
        <f>'[1]NFB Pay-Product Growth'!AI19</f>
        <v>106.57921218159653</v>
      </c>
      <c r="AJ5" s="3">
        <f>'[1]NFB Pay-Product Growth'!AJ19</f>
        <v>104.35044907188669</v>
      </c>
      <c r="AK5" s="3">
        <f>'[1]NFB Pay-Product Growth'!AK19</f>
        <v>109.41032421043063</v>
      </c>
      <c r="AL5" s="3">
        <f>'[1]NFB Pay-Product Growth'!AL19</f>
        <v>112.27031595728019</v>
      </c>
      <c r="AM5" s="3">
        <f>'[1]NFB Pay-Product Growth'!AM19</f>
        <v>113.73495455580385</v>
      </c>
      <c r="AN5" s="3">
        <f>'[1]NFB Pay-Product Growth'!AN19</f>
        <v>116.87865046604608</v>
      </c>
      <c r="AO5" s="3">
        <f>'[1]NFB Pay-Product Growth'!AO19</f>
        <v>117.42679862184849</v>
      </c>
      <c r="AP5" s="3">
        <f>'[1]NFB Pay-Product Growth'!AP19</f>
        <v>119.35462202812499</v>
      </c>
      <c r="AQ5" s="3">
        <f>'[1]NFB Pay-Product Growth'!AQ19</f>
        <v>120.32611229264994</v>
      </c>
      <c r="AR5" s="3">
        <f>'[1]NFB Pay-Product Growth'!AR19</f>
        <v>122.20536677936796</v>
      </c>
      <c r="AS5" s="3">
        <f>'[1]NFB Pay-Product Growth'!AS19</f>
        <v>123.81228755957456</v>
      </c>
      <c r="AT5" s="3">
        <f>'[1]NFB Pay-Product Growth'!AT19</f>
        <v>129.32981977756538</v>
      </c>
      <c r="AU5" s="3">
        <f>'[1]NFB Pay-Product Growth'!AU19</f>
        <v>129.3948402928896</v>
      </c>
      <c r="AV5" s="3">
        <f>'[1]NFB Pay-Product Growth'!AV19</f>
        <v>130.64535052319374</v>
      </c>
      <c r="AW5" s="3">
        <f>'[1]NFB Pay-Product Growth'!AW19</f>
        <v>131.21920832156147</v>
      </c>
      <c r="AX5" s="3">
        <f>'[1]NFB Pay-Product Growth'!AX19</f>
        <v>134.52470360202415</v>
      </c>
      <c r="AY5" s="3">
        <f>'[1]NFB Pay-Product Growth'!AY19</f>
        <v>136.47092025599642</v>
      </c>
      <c r="AZ5" s="3">
        <f>'[1]NFB Pay-Product Growth'!AZ19</f>
        <v>140.22484865612344</v>
      </c>
      <c r="BA5" s="3">
        <f>'[1]NFB Pay-Product Growth'!BA19</f>
        <v>144.58153026972948</v>
      </c>
      <c r="BB5" s="3">
        <f>'[1]NFB Pay-Product Growth'!BB19</f>
        <v>148.53023693982985</v>
      </c>
      <c r="BC5" s="3">
        <f>'[1]NFB Pay-Product Growth'!BC19</f>
        <v>151.56256185442493</v>
      </c>
      <c r="BD5" s="3">
        <f>'[1]NFB Pay-Product Growth'!BD19</f>
        <v>157.70867827913634</v>
      </c>
      <c r="BE5" s="3">
        <f>'[1]NFB Pay-Product Growth'!BE19</f>
        <v>163.59950866245129</v>
      </c>
      <c r="BF5" s="3">
        <f>'[1]NFB Pay-Product Growth'!BF19</f>
        <v>169.01604359206192</v>
      </c>
      <c r="BG5" s="3">
        <f>'[1]NFB Pay-Product Growth'!BG19</f>
        <v>172.53539880198437</v>
      </c>
      <c r="BH5" s="3">
        <f>'[1]NFB Pay-Product Growth'!BH19</f>
        <v>173.93421470828039</v>
      </c>
      <c r="BI5" s="3">
        <f>'[1]NFB Pay-Product Growth'!BI19</f>
        <v>176.32180005226817</v>
      </c>
      <c r="BJ5" s="3">
        <f>'[1]NFB Pay-Product Growth'!BJ19</f>
        <v>176.54170359214817</v>
      </c>
      <c r="BK5" s="3">
        <f>'[1]NFB Pay-Product Growth'!BK19</f>
        <v>180.4330894250908</v>
      </c>
      <c r="BL5" s="3">
        <f>'[1]NFB Pay-Product Growth'!BL19</f>
        <v>187.33242209216661</v>
      </c>
      <c r="BM5" s="3">
        <f>'[1]NFB Pay-Product Growth'!BM19</f>
        <v>187.78620719374689</v>
      </c>
      <c r="BN5" s="3">
        <f>'[1]NFB Pay-Product Growth'!BN19</f>
        <v>189.78647332440229</v>
      </c>
      <c r="BO5" s="3">
        <f>'[1]NFB Pay-Product Growth'!BO19</f>
        <v>189.50021424178618</v>
      </c>
      <c r="BP5" s="3">
        <f>'[1]NFB Pay-Product Growth'!BP19</f>
        <v>190.83507472674273</v>
      </c>
      <c r="BQ5" s="3">
        <f t="shared" ref="BQ5:BQ10" si="0">BP5-100</f>
        <v>90.835074726742732</v>
      </c>
      <c r="BR5" s="3">
        <f>100*BP5/B5-1</f>
        <v>372.98200054407511</v>
      </c>
    </row>
    <row r="6" spans="1:71" x14ac:dyDescent="0.25">
      <c r="A6" s="1" t="s">
        <v>5</v>
      </c>
      <c r="B6" s="3">
        <f>'[1]NFB Pay-Product Growth'!B23</f>
        <v>51.939363382760071</v>
      </c>
      <c r="C6" s="3">
        <f>'[1]NFB Pay-Product Growth'!C23</f>
        <v>53.610036149155817</v>
      </c>
      <c r="D6" s="3">
        <f>'[1]NFB Pay-Product Growth'!D23</f>
        <v>57.354643816419134</v>
      </c>
      <c r="E6" s="3">
        <f>'[1]NFB Pay-Product Growth'!E23</f>
        <v>58.663800890501506</v>
      </c>
      <c r="F6" s="3">
        <f>'[1]NFB Pay-Product Growth'!F23</f>
        <v>58.958068681688815</v>
      </c>
      <c r="G6" s="3">
        <f>'[1]NFB Pay-Product Growth'!G23</f>
        <v>60.598976988317439</v>
      </c>
      <c r="H6" s="3">
        <f>'[1]NFB Pay-Product Growth'!H23</f>
        <v>61.630002292602079</v>
      </c>
      <c r="I6" s="3">
        <f>'[1]NFB Pay-Product Growth'!I23</f>
        <v>64.52115529089545</v>
      </c>
      <c r="J6" s="3">
        <f>'[1]NFB Pay-Product Growth'!J23</f>
        <v>64.034548475522286</v>
      </c>
      <c r="K6" s="3">
        <f>'[1]NFB Pay-Product Growth'!K23</f>
        <v>65.477842331500668</v>
      </c>
      <c r="L6" s="3">
        <f>'[1]NFB Pay-Product Growth'!L23</f>
        <v>66.701174429034324</v>
      </c>
      <c r="M6" s="3">
        <f>'[1]NFB Pay-Product Growth'!M23</f>
        <v>69.49959424891081</v>
      </c>
      <c r="N6" s="3">
        <f>'[1]NFB Pay-Product Growth'!N23</f>
        <v>70.71044079547103</v>
      </c>
      <c r="O6" s="3">
        <f>'[1]NFB Pay-Product Growth'!O23</f>
        <v>72.894796345980993</v>
      </c>
      <c r="P6" s="3">
        <f>'[1]NFB Pay-Product Growth'!P23</f>
        <v>76.111706948312602</v>
      </c>
      <c r="Q6" s="3">
        <f>'[1]NFB Pay-Product Growth'!Q23</f>
        <v>78.451196649507125</v>
      </c>
      <c r="R6" s="3">
        <f>'[1]NFB Pay-Product Growth'!R23</f>
        <v>80.582742410584373</v>
      </c>
      <c r="S6" s="3">
        <f>'[1]NFB Pay-Product Growth'!S23</f>
        <v>83.19516057948222</v>
      </c>
      <c r="T6" s="3">
        <f>'[1]NFB Pay-Product Growth'!T23</f>
        <v>85.751239818878901</v>
      </c>
      <c r="U6" s="3">
        <f>'[1]NFB Pay-Product Growth'!U23</f>
        <v>86.470007852677881</v>
      </c>
      <c r="V6" s="3">
        <f>'[1]NFB Pay-Product Growth'!V23</f>
        <v>89.355735848116637</v>
      </c>
      <c r="W6" s="3">
        <f>'[1]NFB Pay-Product Growth'!W23</f>
        <v>89.41820077310247</v>
      </c>
      <c r="X6" s="3">
        <f>'[1]NFB Pay-Product Growth'!X23</f>
        <v>90.250476891093541</v>
      </c>
      <c r="Y6" s="3">
        <f>'[1]NFB Pay-Product Growth'!Y23</f>
        <v>93.974970843349439</v>
      </c>
      <c r="Z6" s="3">
        <f>'[1]NFB Pay-Product Growth'!Z23</f>
        <v>96.833987609649611</v>
      </c>
      <c r="AA6" s="3">
        <f>'[1]NFB Pay-Product Growth'!AA23</f>
        <v>100</v>
      </c>
      <c r="AB6" s="3">
        <f>'[1]NFB Pay-Product Growth'!AB23</f>
        <v>97.745273654409488</v>
      </c>
      <c r="AC6" s="3">
        <f>'[1]NFB Pay-Product Growth'!AC23</f>
        <v>99.961440556495006</v>
      </c>
      <c r="AD6" s="3">
        <f>'[1]NFB Pay-Product Growth'!AD23</f>
        <v>103.23556821582959</v>
      </c>
      <c r="AE6" s="3">
        <f>'[1]NFB Pay-Product Growth'!AE23</f>
        <v>105.26151808982486</v>
      </c>
      <c r="AF6" s="3">
        <f>'[1]NFB Pay-Product Growth'!AF23</f>
        <v>106.85080936324644</v>
      </c>
      <c r="AG6" s="3">
        <f>'[1]NFB Pay-Product Growth'!AG23</f>
        <v>106.74438855873679</v>
      </c>
      <c r="AH6" s="3">
        <f>'[1]NFB Pay-Product Growth'!AH23</f>
        <v>106.40321698521215</v>
      </c>
      <c r="AI6" s="3">
        <f>'[1]NFB Pay-Product Growth'!AI23</f>
        <v>108.50600775669214</v>
      </c>
      <c r="AJ6" s="3">
        <f>'[1]NFB Pay-Product Growth'!AJ23</f>
        <v>106.92745218168295</v>
      </c>
      <c r="AK6" s="3">
        <f>'[1]NFB Pay-Product Growth'!AK23</f>
        <v>112.33571785228365</v>
      </c>
      <c r="AL6" s="3">
        <f>'[1]NFB Pay-Product Growth'!AL23</f>
        <v>114.7686600053943</v>
      </c>
      <c r="AM6" s="3">
        <f>'[1]NFB Pay-Product Growth'!AM23</f>
        <v>116.26793856151238</v>
      </c>
      <c r="AN6" s="3">
        <f>'[1]NFB Pay-Product Growth'!AN23</f>
        <v>119.43603341845508</v>
      </c>
      <c r="AO6" s="3">
        <f>'[1]NFB Pay-Product Growth'!AO23</f>
        <v>119.60949289001846</v>
      </c>
      <c r="AP6" s="3">
        <f>'[1]NFB Pay-Product Growth'!AP23</f>
        <v>120.81430099671155</v>
      </c>
      <c r="AQ6" s="3">
        <f>'[1]NFB Pay-Product Growth'!AQ23</f>
        <v>122.02444271614866</v>
      </c>
      <c r="AR6" s="3">
        <f>'[1]NFB Pay-Product Growth'!AR23</f>
        <v>124.20977837115359</v>
      </c>
      <c r="AS6" s="3">
        <f>'[1]NFB Pay-Product Growth'!AS23</f>
        <v>126.34243298065523</v>
      </c>
      <c r="AT6" s="3">
        <f>'[1]NFB Pay-Product Growth'!AT23</f>
        <v>130.75630607081544</v>
      </c>
      <c r="AU6" s="3">
        <f>'[1]NFB Pay-Product Growth'!AU23</f>
        <v>130.75803760009205</v>
      </c>
      <c r="AV6" s="3">
        <f>'[1]NFB Pay-Product Growth'!AV23</f>
        <v>131.51591697441702</v>
      </c>
      <c r="AW6" s="3">
        <f>'[1]NFB Pay-Product Growth'!AW23</f>
        <v>131.10792642956977</v>
      </c>
      <c r="AX6" s="3">
        <f>'[1]NFB Pay-Product Growth'!AX23</f>
        <v>133.96562003260667</v>
      </c>
      <c r="AY6" s="3">
        <f>'[1]NFB Pay-Product Growth'!AY23</f>
        <v>135.28329622950764</v>
      </c>
      <c r="AZ6" s="3">
        <f>'[1]NFB Pay-Product Growth'!AZ23</f>
        <v>137.79307578732482</v>
      </c>
      <c r="BA6" s="3">
        <f>'[1]NFB Pay-Product Growth'!BA23</f>
        <v>141.15809491144159</v>
      </c>
      <c r="BB6" s="3">
        <f>'[1]NFB Pay-Product Growth'!BB23</f>
        <v>144.31724502303535</v>
      </c>
      <c r="BC6" s="3">
        <f>'[1]NFB Pay-Product Growth'!BC23</f>
        <v>145.58754838750338</v>
      </c>
      <c r="BD6" s="3">
        <f>'[1]NFB Pay-Product Growth'!BD23</f>
        <v>150.73717304862885</v>
      </c>
      <c r="BE6" s="3">
        <f>'[1]NFB Pay-Product Growth'!BE23</f>
        <v>157.78521129021939</v>
      </c>
      <c r="BF6" s="3">
        <f>'[1]NFB Pay-Product Growth'!BF23</f>
        <v>163.19017404939632</v>
      </c>
      <c r="BG6" s="3">
        <f>'[1]NFB Pay-Product Growth'!BG23</f>
        <v>167.4034693838976</v>
      </c>
      <c r="BH6" s="3">
        <f>'[1]NFB Pay-Product Growth'!BH23</f>
        <v>168.0103840375408</v>
      </c>
      <c r="BI6" s="3">
        <f>'[1]NFB Pay-Product Growth'!BI23</f>
        <v>172.25207952428013</v>
      </c>
      <c r="BJ6" s="3">
        <f>'[1]NFB Pay-Product Growth'!BJ23</f>
        <v>170.73463932412778</v>
      </c>
      <c r="BK6" s="3">
        <f>'[1]NFB Pay-Product Growth'!BK23</f>
        <v>174.55200077528795</v>
      </c>
      <c r="BL6" s="3">
        <f>'[1]NFB Pay-Product Growth'!BL23</f>
        <v>180.93870596508083</v>
      </c>
      <c r="BM6" s="3">
        <f>'[1]NFB Pay-Product Growth'!BM23</f>
        <v>179.79359708629605</v>
      </c>
      <c r="BN6" s="3">
        <f>'[1]NFB Pay-Product Growth'!BN23</f>
        <v>180.55711906892043</v>
      </c>
      <c r="BO6" s="3">
        <f>'[1]NFB Pay-Product Growth'!BO23</f>
        <v>180.15826434438597</v>
      </c>
      <c r="BP6" s="3">
        <f>'[1]NFB Pay-Product Growth'!BP23</f>
        <v>180.76486517503935</v>
      </c>
      <c r="BQ6" s="3">
        <f t="shared" si="0"/>
        <v>80.764865175039347</v>
      </c>
      <c r="BR6" s="3">
        <f>100*BP6/B6-1</f>
        <v>347.03057527470497</v>
      </c>
    </row>
    <row r="7" spans="1:71" x14ac:dyDescent="0.25">
      <c r="A7" s="1" t="s">
        <v>6</v>
      </c>
      <c r="B7" s="3">
        <f>'[1]CES Total Comp.'!C20</f>
        <v>49.935177175963439</v>
      </c>
      <c r="C7" s="3">
        <f>'[1]CES Total Comp.'!D20</f>
        <v>52.737483198747263</v>
      </c>
      <c r="D7" s="3">
        <f>'[1]CES Total Comp.'!E20</f>
        <v>55.330132327174006</v>
      </c>
      <c r="E7" s="3">
        <f>'[1]CES Total Comp.'!F20</f>
        <v>56.354467914763646</v>
      </c>
      <c r="F7" s="3">
        <f>'[1]CES Total Comp.'!G20</f>
        <v>58.774843943816037</v>
      </c>
      <c r="G7" s="3">
        <f>'[1]CES Total Comp.'!H20</f>
        <v>62.084000990767521</v>
      </c>
      <c r="H7" s="3">
        <f>'[1]CES Total Comp.'!I20</f>
        <v>63.658121722815494</v>
      </c>
      <c r="I7" s="3">
        <f>'[1]CES Total Comp.'!J20</f>
        <v>66.63767713824771</v>
      </c>
      <c r="J7" s="3">
        <f>'[1]CES Total Comp.'!K20</f>
        <v>69.833078623700771</v>
      </c>
      <c r="K7" s="3">
        <f>'[1]CES Total Comp.'!L20</f>
        <v>71.517924012590029</v>
      </c>
      <c r="L7" s="3">
        <f>'[1]CES Total Comp.'!M20</f>
        <v>71.812362952587577</v>
      </c>
      <c r="M7" s="3">
        <f>'[1]CES Total Comp.'!N20</f>
        <v>74.984459956130138</v>
      </c>
      <c r="N7" s="3">
        <f>'[1]CES Total Comp.'!O20</f>
        <v>76.952282203990634</v>
      </c>
      <c r="O7" s="3">
        <f>'[1]CES Total Comp.'!P20</f>
        <v>78.35973664993098</v>
      </c>
      <c r="P7" s="3">
        <f>'[1]CES Total Comp.'!Q20</f>
        <v>80.643441753864522</v>
      </c>
      <c r="Q7" s="3">
        <f>'[1]CES Total Comp.'!R20</f>
        <v>82.095448015409104</v>
      </c>
      <c r="R7" s="3">
        <f>'[1]CES Total Comp.'!S20</f>
        <v>83.27237676560614</v>
      </c>
      <c r="S7" s="3">
        <f>'[1]CES Total Comp.'!T20</f>
        <v>85.348546716842492</v>
      </c>
      <c r="T7" s="3">
        <f>'[1]CES Total Comp.'!U20</f>
        <v>86.771269753854909</v>
      </c>
      <c r="U7" s="3">
        <f>'[1]CES Total Comp.'!V20</f>
        <v>87.825378376403151</v>
      </c>
      <c r="V7" s="3">
        <f>'[1]CES Total Comp.'!W20</f>
        <v>89.64437944588586</v>
      </c>
      <c r="W7" s="3">
        <f>'[1]CES Total Comp.'!X20</f>
        <v>91.472908978871885</v>
      </c>
      <c r="X7" s="3">
        <f>'[1]CES Total Comp.'!Y20</f>
        <v>92.518831535790696</v>
      </c>
      <c r="Y7" s="3">
        <f>'[1]CES Total Comp.'!Z20</f>
        <v>94.737438677264038</v>
      </c>
      <c r="Z7" s="3">
        <f>'[1]CES Total Comp.'!AA20</f>
        <v>99.802797309653414</v>
      </c>
      <c r="AA7" s="3">
        <f>'[1]CES Total Comp.'!AB20</f>
        <v>100</v>
      </c>
      <c r="AB7" s="3">
        <f>'[1]CES Total Comp.'!AC20</f>
        <v>97.701467377570665</v>
      </c>
      <c r="AC7" s="3">
        <f>'[1]CES Total Comp.'!AD20</f>
        <v>97.473315763335862</v>
      </c>
      <c r="AD7" s="3">
        <f>'[1]CES Total Comp.'!AE20</f>
        <v>99.188602465136867</v>
      </c>
      <c r="AE7" s="3">
        <f>'[1]CES Total Comp.'!AF20</f>
        <v>100.89818166378819</v>
      </c>
      <c r="AF7" s="3">
        <f>'[1]CES Total Comp.'!AG20</f>
        <v>102.33162137297667</v>
      </c>
      <c r="AG7" s="3">
        <f>'[1]CES Total Comp.'!AH20</f>
        <v>101.01228057332344</v>
      </c>
      <c r="AH7" s="3">
        <f>'[1]CES Total Comp.'!AI20</f>
        <v>98.51725798154493</v>
      </c>
      <c r="AI7" s="3">
        <f>'[1]CES Total Comp.'!AJ20</f>
        <v>97.962786819132518</v>
      </c>
      <c r="AJ7" s="3">
        <f>'[1]CES Total Comp.'!AK20</f>
        <v>98.26984882532183</v>
      </c>
      <c r="AK7" s="3">
        <f>'[1]CES Total Comp.'!AL20</f>
        <v>98.804227668042842</v>
      </c>
      <c r="AL7" s="3">
        <f>'[1]CES Total Comp.'!AM20</f>
        <v>98.174886985565053</v>
      </c>
      <c r="AM7" s="3">
        <f>'[1]CES Total Comp.'!AN20</f>
        <v>97.851321508211598</v>
      </c>
      <c r="AN7" s="3">
        <f>'[1]CES Total Comp.'!AO20</f>
        <v>98.752813011834576</v>
      </c>
      <c r="AO7" s="3">
        <f>'[1]CES Total Comp.'!AP20</f>
        <v>97.773623459606611</v>
      </c>
      <c r="AP7" s="3">
        <f>'[1]CES Total Comp.'!AQ20</f>
        <v>97.532660035819106</v>
      </c>
      <c r="AQ7" s="3">
        <f>'[1]CES Total Comp.'!AR20</f>
        <v>97.52857090230205</v>
      </c>
      <c r="AR7" s="3">
        <f>'[1]CES Total Comp.'!AS20</f>
        <v>96.938437619383208</v>
      </c>
      <c r="AS7" s="3">
        <f>'[1]CES Total Comp.'!AT20</f>
        <v>96.935837506437807</v>
      </c>
      <c r="AT7" s="3">
        <f>'[1]CES Total Comp.'!AU20</f>
        <v>97.58718476129053</v>
      </c>
      <c r="AU7" s="3">
        <f>'[1]CES Total Comp.'!AV20</f>
        <v>98.004028824951391</v>
      </c>
      <c r="AV7" s="3">
        <f>'[1]CES Total Comp.'!AW20</f>
        <v>98.241306538618588</v>
      </c>
      <c r="AW7" s="3">
        <f>'[1]CES Total Comp.'!AX20</f>
        <v>97.735064060994162</v>
      </c>
      <c r="AX7" s="3">
        <f>'[1]CES Total Comp.'!AY20</f>
        <v>97.793288829628011</v>
      </c>
      <c r="AY7" s="3">
        <f>'[1]CES Total Comp.'!AZ20</f>
        <v>98.814811048217038</v>
      </c>
      <c r="AZ7" s="3">
        <f>'[1]CES Total Comp.'!BA20</f>
        <v>101.15017528210214</v>
      </c>
      <c r="BA7" s="3">
        <f>'[1]CES Total Comp.'!BB20</f>
        <v>102.42229930715708</v>
      </c>
      <c r="BB7" s="3">
        <f>'[1]CES Total Comp.'!BC20</f>
        <v>102.96870233593901</v>
      </c>
      <c r="BC7" s="3">
        <f>'[1]CES Total Comp.'!BD20</f>
        <v>104.42283695876728</v>
      </c>
      <c r="BD7" s="3">
        <f>'[1]CES Total Comp.'!BE20</f>
        <v>106.43783527577146</v>
      </c>
      <c r="BE7" s="3">
        <f>'[1]CES Total Comp.'!BF20</f>
        <v>107.39583653549802</v>
      </c>
      <c r="BF7" s="3">
        <f>'[1]CES Total Comp.'!BG20</f>
        <v>106.8917983212783</v>
      </c>
      <c r="BG7" s="3">
        <f>'[1]CES Total Comp.'!BH20</f>
        <v>106.41384114723546</v>
      </c>
      <c r="BH7" s="3">
        <f>'[1]CES Total Comp.'!BI20</f>
        <v>106.37119086416152</v>
      </c>
      <c r="BI7" s="3">
        <f>'[1]CES Total Comp.'!BJ20</f>
        <v>107.2183188098319</v>
      </c>
      <c r="BJ7" s="3">
        <f>'[1]CES Total Comp.'!BK20</f>
        <v>107.31857105051709</v>
      </c>
      <c r="BK7" s="3">
        <f>'[1]CES Total Comp.'!BL20</f>
        <v>111.36347353666798</v>
      </c>
      <c r="BL7" s="3">
        <f>'[1]CES Total Comp.'!BM20</f>
        <v>112.01852554082839</v>
      </c>
      <c r="BM7" s="3">
        <f>'[1]CES Total Comp.'!BN20</f>
        <v>110.53874420370879</v>
      </c>
      <c r="BN7" s="3">
        <f>'[1]CES Total Comp.'!BO20</f>
        <v>109.52353357107923</v>
      </c>
      <c r="BO7" s="3">
        <f>'[1]CES Total Comp.'!BP20</f>
        <v>110.24500023916328</v>
      </c>
      <c r="BP7" s="3">
        <f>'[1]CES Total Comp.'!BQ20</f>
        <v>110.47620848687927</v>
      </c>
      <c r="BQ7" s="3">
        <f t="shared" si="0"/>
        <v>10.476208486879273</v>
      </c>
      <c r="BR7" s="3">
        <f>100*BP7/B7-1</f>
        <v>220.23924402546746</v>
      </c>
    </row>
    <row r="8" spans="1:71" x14ac:dyDescent="0.25">
      <c r="A8" s="1" t="s">
        <v>7</v>
      </c>
      <c r="B8" s="3">
        <f>'[1]NIPA NFB Total Comp.'!B17</f>
        <v>50.918214387116748</v>
      </c>
      <c r="C8" s="3">
        <f>'[1]NIPA NFB Total Comp.'!C17</f>
        <v>53.036263174469241</v>
      </c>
      <c r="D8" s="3">
        <f>'[1]NIPA NFB Total Comp.'!D17</f>
        <v>55.501953624608696</v>
      </c>
      <c r="E8" s="3">
        <f>'[1]NIPA NFB Total Comp.'!E17</f>
        <v>55.87163331230785</v>
      </c>
      <c r="F8" s="3">
        <f>'[1]NIPA NFB Total Comp.'!F17</f>
        <v>57.973200214497652</v>
      </c>
      <c r="G8" s="3">
        <f>'[1]NIPA NFB Total Comp.'!G17</f>
        <v>60.75254925416899</v>
      </c>
      <c r="H8" s="3">
        <f>'[1]NIPA NFB Total Comp.'!H17</f>
        <v>62.193896213380036</v>
      </c>
      <c r="I8" s="3">
        <f>'[1]NIPA NFB Total Comp.'!I17</f>
        <v>64.77636297871031</v>
      </c>
      <c r="J8" s="3">
        <f>'[1]NIPA NFB Total Comp.'!J17</f>
        <v>67.749103608342864</v>
      </c>
      <c r="K8" s="3">
        <f>'[1]NIPA NFB Total Comp.'!K17</f>
        <v>69.457728914929689</v>
      </c>
      <c r="L8" s="3">
        <f>'[1]NIPA NFB Total Comp.'!L17</f>
        <v>70.287427555364246</v>
      </c>
      <c r="M8" s="3">
        <f>'[1]NIPA NFB Total Comp.'!M17</f>
        <v>72.333071444326109</v>
      </c>
      <c r="N8" s="3">
        <f>'[1]NIPA NFB Total Comp.'!N17</f>
        <v>74.280857848462063</v>
      </c>
      <c r="O8" s="3">
        <f>'[1]NIPA NFB Total Comp.'!O17</f>
        <v>76.054627629917746</v>
      </c>
      <c r="P8" s="3">
        <f>'[1]NIPA NFB Total Comp.'!P17</f>
        <v>78.263589587199178</v>
      </c>
      <c r="Q8" s="3">
        <f>'[1]NIPA NFB Total Comp.'!Q17</f>
        <v>79.771881950974432</v>
      </c>
      <c r="R8" s="3">
        <f>'[1]NIPA NFB Total Comp.'!R17</f>
        <v>81.132958859493314</v>
      </c>
      <c r="S8" s="3">
        <f>'[1]NIPA NFB Total Comp.'!S17</f>
        <v>82.567950317670565</v>
      </c>
      <c r="T8" s="3">
        <f>'[1]NIPA NFB Total Comp.'!T17</f>
        <v>84.97586787112165</v>
      </c>
      <c r="U8" s="3">
        <f>'[1]NIPA NFB Total Comp.'!U17</f>
        <v>87.120580788561895</v>
      </c>
      <c r="V8" s="3">
        <f>'[1]NIPA NFB Total Comp.'!V17</f>
        <v>90.137375606102168</v>
      </c>
      <c r="W8" s="3">
        <f>'[1]NIPA NFB Total Comp.'!W17</f>
        <v>92.21549000425648</v>
      </c>
      <c r="X8" s="3">
        <f>'[1]NIPA NFB Total Comp.'!X17</f>
        <v>93.963466460816136</v>
      </c>
      <c r="Y8" s="3">
        <f>'[1]NIPA NFB Total Comp.'!Y17</f>
        <v>95.583223981730256</v>
      </c>
      <c r="Z8" s="3">
        <f>'[1]NIPA NFB Total Comp.'!Z17</f>
        <v>98.723407625890005</v>
      </c>
      <c r="AA8" s="3">
        <f>'[1]NIPA NFB Total Comp.'!AA17</f>
        <v>100</v>
      </c>
      <c r="AB8" s="3">
        <f>'[1]NIPA NFB Total Comp.'!AB17</f>
        <v>99.423337811711491</v>
      </c>
      <c r="AC8" s="3">
        <f>'[1]NIPA NFB Total Comp.'!AC17</f>
        <v>101.58782423252262</v>
      </c>
      <c r="AD8" s="3">
        <f>'[1]NIPA NFB Total Comp.'!AD17</f>
        <v>103.45392444354117</v>
      </c>
      <c r="AE8" s="3">
        <f>'[1]NIPA NFB Total Comp.'!AE17</f>
        <v>105.31497258540189</v>
      </c>
      <c r="AF8" s="3">
        <f>'[1]NIPA NFB Total Comp.'!AF17</f>
        <v>106.92810099847246</v>
      </c>
      <c r="AG8" s="3">
        <f>'[1]NIPA NFB Total Comp.'!AG17</f>
        <v>106.87175672399377</v>
      </c>
      <c r="AH8" s="3">
        <f>'[1]NIPA NFB Total Comp.'!AH17</f>
        <v>106.45314307189146</v>
      </c>
      <c r="AI8" s="3">
        <f>'[1]NIPA NFB Total Comp.'!AI17</f>
        <v>106.59578992131138</v>
      </c>
      <c r="AJ8" s="3">
        <f>'[1]NIPA NFB Total Comp.'!AJ17</f>
        <v>107.78209613321377</v>
      </c>
      <c r="AK8" s="3">
        <f>'[1]NIPA NFB Total Comp.'!AK17</f>
        <v>108.13022189417177</v>
      </c>
      <c r="AL8" s="3">
        <f>'[1]NIPA NFB Total Comp.'!AL17</f>
        <v>108.13529741322886</v>
      </c>
      <c r="AM8" s="3">
        <f>'[1]NIPA NFB Total Comp.'!AM17</f>
        <v>109.56922481322289</v>
      </c>
      <c r="AN8" s="3">
        <f>'[1]NIPA NFB Total Comp.'!AN17</f>
        <v>113.79023215522557</v>
      </c>
      <c r="AO8" s="3">
        <f>'[1]NIPA NFB Total Comp.'!AO17</f>
        <v>114.33359691497682</v>
      </c>
      <c r="AP8" s="3">
        <f>'[1]NIPA NFB Total Comp.'!AP17</f>
        <v>115.91965773797631</v>
      </c>
      <c r="AQ8" s="3">
        <f>'[1]NIPA NFB Total Comp.'!AQ17</f>
        <v>114.35186084544283</v>
      </c>
      <c r="AR8" s="3">
        <f>'[1]NIPA NFB Total Comp.'!AR17</f>
        <v>115.69467371761927</v>
      </c>
      <c r="AS8" s="3">
        <f>'[1]NIPA NFB Total Comp.'!AS17</f>
        <v>117.2519669830864</v>
      </c>
      <c r="AT8" s="3">
        <f>'[1]NIPA NFB Total Comp.'!AT17</f>
        <v>121.21201811865031</v>
      </c>
      <c r="AU8" s="3">
        <f>'[1]NIPA NFB Total Comp.'!AU17</f>
        <v>119.73569795854226</v>
      </c>
      <c r="AV8" s="3">
        <f>'[1]NIPA NFB Total Comp.'!AV17</f>
        <v>118.6203985783464</v>
      </c>
      <c r="AW8" s="3">
        <f>'[1]NIPA NFB Total Comp.'!AW17</f>
        <v>118.11262483151332</v>
      </c>
      <c r="AX8" s="3">
        <f>'[1]NIPA NFB Total Comp.'!AX17</f>
        <v>119.7738297250594</v>
      </c>
      <c r="AY8" s="3">
        <f>'[1]NIPA NFB Total Comp.'!AY17</f>
        <v>121.30861996147758</v>
      </c>
      <c r="AZ8" s="3">
        <f>'[1]NIPA NFB Total Comp.'!AZ17</f>
        <v>126.5577146694836</v>
      </c>
      <c r="BA8" s="3">
        <f>'[1]NIPA NFB Total Comp.'!BA17</f>
        <v>129.08947835799654</v>
      </c>
      <c r="BB8" s="3">
        <f>'[1]NIPA NFB Total Comp.'!BB17</f>
        <v>134.10631868143571</v>
      </c>
      <c r="BC8" s="3">
        <f>'[1]NIPA NFB Total Comp.'!BC17</f>
        <v>136.24054828204066</v>
      </c>
      <c r="BD8" s="3">
        <f>'[1]NIPA NFB Total Comp.'!BD17</f>
        <v>137.14089265067472</v>
      </c>
      <c r="BE8" s="3">
        <f>'[1]NIPA NFB Total Comp.'!BE17</f>
        <v>139.12125462416554</v>
      </c>
      <c r="BF8" s="3">
        <f>'[1]NIPA NFB Total Comp.'!BF17</f>
        <v>141.64159580163238</v>
      </c>
      <c r="BG8" s="3">
        <f>'[1]NIPA NFB Total Comp.'!BG17</f>
        <v>142.04535475666046</v>
      </c>
      <c r="BH8" s="3">
        <f>'[1]NIPA NFB Total Comp.'!BH17</f>
        <v>142.96458895284897</v>
      </c>
      <c r="BI8" s="3">
        <f>'[1]NIPA NFB Total Comp.'!BI17</f>
        <v>145.00025798631717</v>
      </c>
      <c r="BJ8" s="3">
        <f>'[1]NIPA NFB Total Comp.'!BJ17</f>
        <v>143.46616117530581</v>
      </c>
      <c r="BK8" s="3">
        <f>'[1]NIPA NFB Total Comp.'!BK17</f>
        <v>145.42399613557126</v>
      </c>
      <c r="BL8" s="3">
        <f>'[1]NIPA NFB Total Comp.'!BL17</f>
        <v>145.8997062495115</v>
      </c>
      <c r="BM8" s="3">
        <f>'[1]NIPA NFB Total Comp.'!BM17</f>
        <v>144.62504339652023</v>
      </c>
      <c r="BN8" s="3">
        <f>'[1]NIPA NFB Total Comp.'!BN17</f>
        <v>145.45841542143287</v>
      </c>
      <c r="BO8" s="3">
        <f>'[1]NIPA NFB Total Comp.'!BO17</f>
        <v>144.87775318873469</v>
      </c>
      <c r="BP8" s="3">
        <f>'[1]NIPA NFB Total Comp.'!BP17</f>
        <v>146.45449049052755</v>
      </c>
      <c r="BQ8" s="3">
        <f t="shared" si="0"/>
        <v>46.454490490527547</v>
      </c>
      <c r="BR8" s="3">
        <f>100*BP8/B8-1</f>
        <v>286.62691750554245</v>
      </c>
    </row>
    <row r="9" spans="1:71" x14ac:dyDescent="0.25">
      <c r="A9" s="1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>
        <f>'[1]NIPA NFB Total Comp.'!M18</f>
        <v>71.206234874880423</v>
      </c>
      <c r="N9" s="3">
        <f>'[1]NIPA NFB Total Comp.'!N18</f>
        <v>73.117030189466234</v>
      </c>
      <c r="O9" s="3">
        <f>'[1]NIPA NFB Total Comp.'!O18</f>
        <v>74.831421431464989</v>
      </c>
      <c r="P9" s="3">
        <f>'[1]NIPA NFB Total Comp.'!P18</f>
        <v>76.865748652669268</v>
      </c>
      <c r="Q9" s="3">
        <f>'[1]NIPA NFB Total Comp.'!Q18</f>
        <v>78.514081636590163</v>
      </c>
      <c r="R9" s="3">
        <f>'[1]NIPA NFB Total Comp.'!R18</f>
        <v>79.771960961888226</v>
      </c>
      <c r="S9" s="3">
        <f>'[1]NIPA NFB Total Comp.'!S18</f>
        <v>81.251319814024995</v>
      </c>
      <c r="T9" s="3">
        <f>'[1]NIPA NFB Total Comp.'!T18</f>
        <v>83.864028633613287</v>
      </c>
      <c r="U9" s="3">
        <f>'[1]NIPA NFB Total Comp.'!U18</f>
        <v>86.491185930265644</v>
      </c>
      <c r="V9" s="3">
        <f>'[1]NIPA NFB Total Comp.'!V18</f>
        <v>89.508460933253531</v>
      </c>
      <c r="W9" s="3">
        <f>'[1]NIPA NFB Total Comp.'!W18</f>
        <v>91.511386397634013</v>
      </c>
      <c r="X9" s="3">
        <f>'[1]NIPA NFB Total Comp.'!X18</f>
        <v>93.461294008297799</v>
      </c>
      <c r="Y9" s="3">
        <f>'[1]NIPA NFB Total Comp.'!Y18</f>
        <v>95.191867680026945</v>
      </c>
      <c r="Z9" s="3">
        <f>'[1]NIPA NFB Total Comp.'!Z18</f>
        <v>97.918364985516433</v>
      </c>
      <c r="AA9" s="3">
        <f>'[1]NIPA NFB Total Comp.'!AA18</f>
        <v>100</v>
      </c>
      <c r="AB9" s="3">
        <f>'[1]NIPA NFB Total Comp.'!AB18</f>
        <v>99.053459851056658</v>
      </c>
      <c r="AC9" s="3">
        <f>'[1]NIPA NFB Total Comp.'!AC18</f>
        <v>101.08686519201555</v>
      </c>
      <c r="AD9" s="3">
        <f>'[1]NIPA NFB Total Comp.'!AD18</f>
        <v>103.20469996160669</v>
      </c>
      <c r="AE9" s="3">
        <f>'[1]NIPA NFB Total Comp.'!AE18</f>
        <v>104.88377518920576</v>
      </c>
      <c r="AF9" s="3">
        <f>'[1]NIPA NFB Total Comp.'!AF18</f>
        <v>106.34395232982369</v>
      </c>
      <c r="AG9" s="3">
        <f>'[1]NIPA NFB Total Comp.'!AG18</f>
        <v>106.98150670834028</v>
      </c>
      <c r="AH9" s="3">
        <f>'[1]NIPA NFB Total Comp.'!AH18</f>
        <v>106.91334885413067</v>
      </c>
      <c r="AI9" s="3">
        <f>'[1]NIPA NFB Total Comp.'!AI18</f>
        <v>107.63031604592497</v>
      </c>
      <c r="AJ9" s="3">
        <f>'[1]NIPA NFB Total Comp.'!AJ18</f>
        <v>109.35771281701297</v>
      </c>
      <c r="AK9" s="3">
        <f>'[1]NIPA NFB Total Comp.'!AK18</f>
        <v>109.60169321031928</v>
      </c>
      <c r="AL9" s="3">
        <f>'[1]NIPA NFB Total Comp.'!AL18</f>
        <v>110.0744530290584</v>
      </c>
      <c r="AM9" s="3">
        <f>'[1]NIPA NFB Total Comp.'!AM18</f>
        <v>111.41720232327488</v>
      </c>
      <c r="AN9" s="3">
        <f>'[1]NIPA NFB Total Comp.'!AN18</f>
        <v>115.30808295428743</v>
      </c>
      <c r="AO9" s="3">
        <f>'[1]NIPA NFB Total Comp.'!AO18</f>
        <v>116.16445735567629</v>
      </c>
      <c r="AP9" s="3">
        <f>'[1]NIPA NFB Total Comp.'!AP18</f>
        <v>117.51934369549018</v>
      </c>
      <c r="AQ9" s="3">
        <f>'[1]NIPA NFB Total Comp.'!AQ18</f>
        <v>115.94185036679265</v>
      </c>
      <c r="AR9" s="3">
        <f>'[1]NIPA NFB Total Comp.'!AR18</f>
        <v>118.03868514437509</v>
      </c>
      <c r="AS9" s="3">
        <f>'[1]NIPA NFB Total Comp.'!AS18</f>
        <v>119.98185577917391</v>
      </c>
      <c r="AT9" s="3">
        <f>'[1]NIPA NFB Total Comp.'!AT18</f>
        <v>123.90211724363758</v>
      </c>
      <c r="AU9" s="3">
        <f>'[1]NIPA NFB Total Comp.'!AU18</f>
        <v>122.36430825227551</v>
      </c>
      <c r="AV9" s="3">
        <f>'[1]NIPA NFB Total Comp.'!AV18</f>
        <v>121.28965889708132</v>
      </c>
      <c r="AW9" s="3">
        <f>'[1]NIPA NFB Total Comp.'!AW18</f>
        <v>121.16311560771246</v>
      </c>
      <c r="AX9" s="3">
        <f>'[1]NIPA NFB Total Comp.'!AX18</f>
        <v>123.5093566670476</v>
      </c>
      <c r="AY9" s="3">
        <f>'[1]NIPA NFB Total Comp.'!AY18</f>
        <v>125.6265614667647</v>
      </c>
      <c r="AZ9" s="3">
        <f>'[1]NIPA NFB Total Comp.'!AZ18</f>
        <v>131.87959794972784</v>
      </c>
      <c r="BA9" s="3">
        <f>'[1]NIPA NFB Total Comp.'!BA18</f>
        <v>135.39144607172884</v>
      </c>
      <c r="BB9" s="3">
        <f>'[1]NIPA NFB Total Comp.'!BB18</f>
        <v>141.77460124338597</v>
      </c>
      <c r="BC9" s="3">
        <f>'[1]NIPA NFB Total Comp.'!BC18</f>
        <v>145.26973373108055</v>
      </c>
      <c r="BD9" s="3">
        <f>'[1]NIPA NFB Total Comp.'!BD18</f>
        <v>146.6244914288373</v>
      </c>
      <c r="BE9" s="3">
        <f>'[1]NIPA NFB Total Comp.'!BE18</f>
        <v>149.1684341104268</v>
      </c>
      <c r="BF9" s="3">
        <f>'[1]NIPA NFB Total Comp.'!BF18</f>
        <v>152.21367411038733</v>
      </c>
      <c r="BG9" s="3">
        <f>'[1]NIPA NFB Total Comp.'!BG18</f>
        <v>153.3910216592472</v>
      </c>
      <c r="BH9" s="3">
        <f>'[1]NIPA NFB Total Comp.'!BH18</f>
        <v>155.23891802622219</v>
      </c>
      <c r="BI9" s="3">
        <f>'[1]NIPA NFB Total Comp.'!BI18</f>
        <v>158.01243500052814</v>
      </c>
      <c r="BJ9" s="3">
        <f>'[1]NIPA NFB Total Comp.'!BJ18</f>
        <v>157.49078320917971</v>
      </c>
      <c r="BK9" s="3">
        <f>'[1]NIPA NFB Total Comp.'!BK18</f>
        <v>159.23841517713095</v>
      </c>
      <c r="BL9" s="3">
        <f>'[1]NIPA NFB Total Comp.'!BL18</f>
        <v>159.75502404547024</v>
      </c>
      <c r="BM9" s="3">
        <f>'[1]NIPA NFB Total Comp.'!BM18</f>
        <v>159.38973203454827</v>
      </c>
      <c r="BN9" s="3">
        <f>'[1]NIPA NFB Total Comp.'!BN18</f>
        <v>160.61586955455968</v>
      </c>
      <c r="BO9" s="3">
        <f>'[1]NIPA NFB Total Comp.'!BO18</f>
        <v>160.11016389065082</v>
      </c>
      <c r="BP9" s="3">
        <f>'[1]NIPA NFB Total Comp.'!BP18</f>
        <v>162.19075603096164</v>
      </c>
      <c r="BQ9" s="3">
        <f t="shared" si="0"/>
        <v>62.190756030961637</v>
      </c>
      <c r="BR9" s="3"/>
    </row>
    <row r="10" spans="1:71" x14ac:dyDescent="0.25">
      <c r="A10" s="1" t="s">
        <v>9</v>
      </c>
      <c r="B10" s="3">
        <f>'[1]NIPA NFB Total Comp.'!B19</f>
        <v>50.828569643477465</v>
      </c>
      <c r="C10" s="3">
        <f>'[1]NIPA NFB Total Comp.'!C19</f>
        <v>51.86987705032179</v>
      </c>
      <c r="D10" s="3">
        <f>'[1]NIPA NFB Total Comp.'!D19</f>
        <v>54.634735599224186</v>
      </c>
      <c r="E10" s="3">
        <f>'[1]NIPA NFB Total Comp.'!E19</f>
        <v>56.036500426999908</v>
      </c>
      <c r="F10" s="3">
        <f>'[1]NIPA NFB Total Comp.'!F19</f>
        <v>57.657849039677487</v>
      </c>
      <c r="G10" s="3">
        <f>'[1]NIPA NFB Total Comp.'!G19</f>
        <v>59.62375949520716</v>
      </c>
      <c r="H10" s="3">
        <f>'[1]NIPA NFB Total Comp.'!H19</f>
        <v>60.926554276895025</v>
      </c>
      <c r="I10" s="3">
        <f>'[1]NIPA NFB Total Comp.'!I19</f>
        <v>62.286372768109807</v>
      </c>
      <c r="J10" s="3">
        <f>'[1]NIPA NFB Total Comp.'!J19</f>
        <v>64.047428730513857</v>
      </c>
      <c r="K10" s="3">
        <f>'[1]NIPA NFB Total Comp.'!K19</f>
        <v>65.668857835229176</v>
      </c>
      <c r="L10" s="3">
        <f>'[1]NIPA NFB Total Comp.'!L19</f>
        <v>67.271177727616447</v>
      </c>
      <c r="M10" s="3">
        <f>'[1]NIPA NFB Total Comp.'!M19</f>
        <v>68.769620367822895</v>
      </c>
      <c r="N10" s="3">
        <f>'[1]NIPA NFB Total Comp.'!N19</f>
        <v>70.908778661377937</v>
      </c>
      <c r="O10" s="3">
        <f>'[1]NIPA NFB Total Comp.'!O19</f>
        <v>72.689744739310342</v>
      </c>
      <c r="P10" s="3">
        <f>'[1]NIPA NFB Total Comp.'!P19</f>
        <v>74.833627151765612</v>
      </c>
      <c r="Q10" s="3">
        <f>'[1]NIPA NFB Total Comp.'!Q19</f>
        <v>76.682359430134198</v>
      </c>
      <c r="R10" s="3">
        <f>'[1]NIPA NFB Total Comp.'!R19</f>
        <v>78.006945524927474</v>
      </c>
      <c r="S10" s="3">
        <f>'[1]NIPA NFB Total Comp.'!S19</f>
        <v>79.549277193071759</v>
      </c>
      <c r="T10" s="3">
        <f>'[1]NIPA NFB Total Comp.'!T19</f>
        <v>82.287533139036924</v>
      </c>
      <c r="U10" s="3">
        <f>'[1]NIPA NFB Total Comp.'!U19</f>
        <v>84.34357250210401</v>
      </c>
      <c r="V10" s="3">
        <f>'[1]NIPA NFB Total Comp.'!V19</f>
        <v>87.302483240975533</v>
      </c>
      <c r="W10" s="3">
        <f>'[1]NIPA NFB Total Comp.'!W19</f>
        <v>89.265338841763821</v>
      </c>
      <c r="X10" s="3">
        <f>'[1]NIPA NFB Total Comp.'!X19</f>
        <v>91.442883222717384</v>
      </c>
      <c r="Y10" s="3">
        <f>'[1]NIPA NFB Total Comp.'!Y19</f>
        <v>93.129095063638459</v>
      </c>
      <c r="Z10" s="3">
        <f>'[1]NIPA NFB Total Comp.'!Z19</f>
        <v>96.152296563540787</v>
      </c>
      <c r="AA10" s="3">
        <f>'[1]NIPA NFB Total Comp.'!AA19</f>
        <v>100</v>
      </c>
      <c r="AB10" s="3">
        <f>'[1]NIPA NFB Total Comp.'!AB19</f>
        <v>99.130714513484364</v>
      </c>
      <c r="AC10" s="3">
        <f>'[1]NIPA NFB Total Comp.'!AC19</f>
        <v>99.252763688014923</v>
      </c>
      <c r="AD10" s="3">
        <f>'[1]NIPA NFB Total Comp.'!AD19</f>
        <v>101.41100282478192</v>
      </c>
      <c r="AE10" s="3">
        <f>'[1]NIPA NFB Total Comp.'!AE19</f>
        <v>103.41252663021653</v>
      </c>
      <c r="AF10" s="3">
        <f>'[1]NIPA NFB Total Comp.'!AF19</f>
        <v>105.35616287134025</v>
      </c>
      <c r="AG10" s="3">
        <f>'[1]NIPA NFB Total Comp.'!AG19</f>
        <v>106.42678588722845</v>
      </c>
      <c r="AH10" s="3">
        <f>'[1]NIPA NFB Total Comp.'!AH19</f>
        <v>107.46146523894983</v>
      </c>
      <c r="AI10" s="3">
        <f>'[1]NIPA NFB Total Comp.'!AI19</f>
        <v>107.54951267978741</v>
      </c>
      <c r="AJ10" s="3">
        <f>'[1]NIPA NFB Total Comp.'!AJ19</f>
        <v>108.54629843215109</v>
      </c>
      <c r="AK10" s="3">
        <f>'[1]NIPA NFB Total Comp.'!AK19</f>
        <v>109.51363771520728</v>
      </c>
      <c r="AL10" s="3">
        <f>'[1]NIPA NFB Total Comp.'!AL19</f>
        <v>110.67488691922271</v>
      </c>
      <c r="AM10" s="3">
        <f>'[1]NIPA NFB Total Comp.'!AM19</f>
        <v>111.9547138788045</v>
      </c>
      <c r="AN10" s="3">
        <f>'[1]NIPA NFB Total Comp.'!AN19</f>
        <v>116.72151419505478</v>
      </c>
      <c r="AO10" s="3">
        <f>'[1]NIPA NFB Total Comp.'!AO19</f>
        <v>118.85948584904362</v>
      </c>
      <c r="AP10" s="3">
        <f>'[1]NIPA NFB Total Comp.'!AP19</f>
        <v>121.23508121372195</v>
      </c>
      <c r="AQ10" s="3">
        <f>'[1]NIPA NFB Total Comp.'!AQ19</f>
        <v>120.20577774901278</v>
      </c>
      <c r="AR10" s="3">
        <f>'[1]NIPA NFB Total Comp.'!AR19</f>
        <v>123.22895428532898</v>
      </c>
      <c r="AS10" s="3">
        <f>'[1]NIPA NFB Total Comp.'!AS19</f>
        <v>125.29513095438146</v>
      </c>
      <c r="AT10" s="3">
        <f>'[1]NIPA NFB Total Comp.'!AT19</f>
        <v>130.315870180053</v>
      </c>
      <c r="AU10" s="3">
        <f>'[1]NIPA NFB Total Comp.'!AU19</f>
        <v>128.63916619412689</v>
      </c>
      <c r="AV10" s="3">
        <f>'[1]NIPA NFB Total Comp.'!AV19</f>
        <v>127.67084342615198</v>
      </c>
      <c r="AW10" s="3">
        <f>'[1]NIPA NFB Total Comp.'!AW19</f>
        <v>127.95902308849556</v>
      </c>
      <c r="AX10" s="3">
        <f>'[1]NIPA NFB Total Comp.'!AX19</f>
        <v>131.14175106071283</v>
      </c>
      <c r="AY10" s="3">
        <f>'[1]NIPA NFB Total Comp.'!AY19</f>
        <v>133.05888487334499</v>
      </c>
      <c r="AZ10" s="3">
        <f>'[1]NIPA NFB Total Comp.'!AZ19</f>
        <v>139.61967892331711</v>
      </c>
      <c r="BA10" s="3">
        <f>'[1]NIPA NFB Total Comp.'!BA19</f>
        <v>144.09362508800106</v>
      </c>
      <c r="BB10" s="3">
        <f>'[1]NIPA NFB Total Comp.'!BB19</f>
        <v>151.47461997913709</v>
      </c>
      <c r="BC10" s="3">
        <f>'[1]NIPA NFB Total Comp.'!BC19</f>
        <v>155.28275137030846</v>
      </c>
      <c r="BD10" s="3">
        <f>'[1]NIPA NFB Total Comp.'!BD19</f>
        <v>157.27807226467914</v>
      </c>
      <c r="BE10" s="3">
        <f>'[1]NIPA NFB Total Comp.'!BE19</f>
        <v>160.80159354712751</v>
      </c>
      <c r="BF10" s="3">
        <f>'[1]NIPA NFB Total Comp.'!BF19</f>
        <v>164.51379766380805</v>
      </c>
      <c r="BG10" s="3">
        <f>'[1]NIPA NFB Total Comp.'!BG19</f>
        <v>165.01398264408783</v>
      </c>
      <c r="BH10" s="3">
        <f>'[1]NIPA NFB Total Comp.'!BH19</f>
        <v>166.91210861122104</v>
      </c>
      <c r="BI10" s="3">
        <f>'[1]NIPA NFB Total Comp.'!BI19</f>
        <v>170.75058770943284</v>
      </c>
      <c r="BJ10" s="3">
        <f>'[1]NIPA NFB Total Comp.'!BJ19</f>
        <v>172.89126617206614</v>
      </c>
      <c r="BK10" s="3">
        <f>'[1]NIPA NFB Total Comp.'!BK19</f>
        <v>173.211322469164</v>
      </c>
      <c r="BL10" s="3">
        <f>'[1]NIPA NFB Total Comp.'!BL19</f>
        <v>174.58735008874976</v>
      </c>
      <c r="BM10" s="3">
        <f>'[1]NIPA NFB Total Comp.'!BM19</f>
        <v>175.30658038876047</v>
      </c>
      <c r="BN10" s="3">
        <f>'[1]NIPA NFB Total Comp.'!BN19</f>
        <v>176.56310877446745</v>
      </c>
      <c r="BO10" s="3">
        <f>'[1]NIPA NFB Total Comp.'!BO19</f>
        <v>175.68990294272425</v>
      </c>
      <c r="BP10" s="3">
        <f>'[1]NIPA NFB Total Comp.'!BP19</f>
        <v>177.71275431263405</v>
      </c>
      <c r="BQ10" s="3">
        <f t="shared" si="0"/>
        <v>77.712754312634047</v>
      </c>
      <c r="BR10" s="3">
        <f>100*BP10/B10-1</f>
        <v>348.63162559786673</v>
      </c>
    </row>
    <row r="11" spans="1:71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 spans="1:71" x14ac:dyDescent="0.25">
      <c r="A12" s="2" t="s">
        <v>10</v>
      </c>
      <c r="BR12" s="3"/>
      <c r="BS12" s="3">
        <f>BQ10-BQ8</f>
        <v>31.2582638221065</v>
      </c>
    </row>
    <row r="13" spans="1:71" s="4" customFormat="1" x14ac:dyDescent="0.25">
      <c r="A13" s="1" t="s">
        <v>11</v>
      </c>
      <c r="B13" s="4">
        <f t="shared" ref="B13:BM16" si="1">LN(B5)</f>
        <v>3.9323720885434845</v>
      </c>
      <c r="C13" s="4">
        <f t="shared" si="1"/>
        <v>3.9563838135144378</v>
      </c>
      <c r="D13" s="4">
        <f t="shared" si="1"/>
        <v>4.0295412986683559</v>
      </c>
      <c r="E13" s="4">
        <f t="shared" si="1"/>
        <v>4.0618863430268544</v>
      </c>
      <c r="F13" s="4">
        <f t="shared" si="1"/>
        <v>4.0738283949406542</v>
      </c>
      <c r="G13" s="4">
        <f t="shared" si="1"/>
        <v>4.0977748493971671</v>
      </c>
      <c r="H13" s="4">
        <f t="shared" si="1"/>
        <v>4.1105741124444446</v>
      </c>
      <c r="I13" s="4">
        <f t="shared" si="1"/>
        <v>4.1592434068962669</v>
      </c>
      <c r="J13" s="4">
        <f t="shared" si="1"/>
        <v>4.1503603207625694</v>
      </c>
      <c r="K13" s="4">
        <f t="shared" si="1"/>
        <v>4.170747050410613</v>
      </c>
      <c r="L13" s="4">
        <f t="shared" si="1"/>
        <v>4.185743356268393</v>
      </c>
      <c r="M13" s="4">
        <f t="shared" si="1"/>
        <v>4.2267264912538529</v>
      </c>
      <c r="N13" s="4">
        <f t="shared" si="1"/>
        <v>4.2382142258249855</v>
      </c>
      <c r="O13" s="4">
        <f t="shared" si="1"/>
        <v>4.2688525998738625</v>
      </c>
      <c r="P13" s="4">
        <f t="shared" si="1"/>
        <v>4.3158829163230896</v>
      </c>
      <c r="Q13" s="4">
        <f t="shared" si="1"/>
        <v>4.3499077136890394</v>
      </c>
      <c r="R13" s="4">
        <f t="shared" si="1"/>
        <v>4.379936846364215</v>
      </c>
      <c r="S13" s="4">
        <f t="shared" si="1"/>
        <v>4.4123172410793803</v>
      </c>
      <c r="T13" s="4">
        <f t="shared" si="1"/>
        <v>4.4476183766183937</v>
      </c>
      <c r="U13" s="4">
        <f t="shared" si="1"/>
        <v>4.4619462697396388</v>
      </c>
      <c r="V13" s="4">
        <f t="shared" si="1"/>
        <v>4.495376124780357</v>
      </c>
      <c r="W13" s="4">
        <f t="shared" si="1"/>
        <v>4.4937052458332083</v>
      </c>
      <c r="X13" s="4">
        <f t="shared" si="1"/>
        <v>4.5022398597860303</v>
      </c>
      <c r="Y13" s="4">
        <f t="shared" si="1"/>
        <v>4.5397780933451708</v>
      </c>
      <c r="Z13" s="4">
        <f t="shared" si="1"/>
        <v>4.5747987995373673</v>
      </c>
      <c r="AA13" s="4">
        <f t="shared" si="1"/>
        <v>4.6051701859880918</v>
      </c>
      <c r="AB13" s="4">
        <f t="shared" si="1"/>
        <v>4.5809385413981385</v>
      </c>
      <c r="AC13" s="4">
        <f t="shared" si="1"/>
        <v>4.6007286446029099</v>
      </c>
      <c r="AD13" s="4">
        <f t="shared" si="1"/>
        <v>4.639311872446398</v>
      </c>
      <c r="AE13" s="4">
        <f t="shared" si="1"/>
        <v>4.657809360839881</v>
      </c>
      <c r="AF13" s="4">
        <f t="shared" si="1"/>
        <v>4.6728195199257545</v>
      </c>
      <c r="AG13" s="4">
        <f t="shared" si="1"/>
        <v>4.6670795192229715</v>
      </c>
      <c r="AH13" s="4">
        <f t="shared" si="1"/>
        <v>4.6574918941387509</v>
      </c>
      <c r="AI13" s="4">
        <f t="shared" si="1"/>
        <v>4.668888485037944</v>
      </c>
      <c r="AJ13" s="4">
        <f t="shared" si="1"/>
        <v>4.6477549370298741</v>
      </c>
      <c r="AK13" s="4">
        <f t="shared" si="1"/>
        <v>4.6951052567457161</v>
      </c>
      <c r="AL13" s="4">
        <f t="shared" si="1"/>
        <v>4.7209094987294895</v>
      </c>
      <c r="AM13" s="4">
        <f t="shared" si="1"/>
        <v>4.733870781441639</v>
      </c>
      <c r="AN13" s="4">
        <f t="shared" si="1"/>
        <v>4.7611362210551658</v>
      </c>
      <c r="AO13" s="4">
        <f t="shared" si="1"/>
        <v>4.7658151489926732</v>
      </c>
      <c r="AP13" s="4">
        <f t="shared" si="1"/>
        <v>4.782099078705488</v>
      </c>
      <c r="AQ13" s="4">
        <f t="shared" si="1"/>
        <v>4.7902056592158422</v>
      </c>
      <c r="AR13" s="4">
        <f t="shared" si="1"/>
        <v>4.8057029637712292</v>
      </c>
      <c r="AS13" s="4">
        <f t="shared" si="1"/>
        <v>4.8187666086335685</v>
      </c>
      <c r="AT13" s="4">
        <f t="shared" si="1"/>
        <v>4.8623658839178345</v>
      </c>
      <c r="AU13" s="4">
        <f t="shared" si="1"/>
        <v>4.8628685071828555</v>
      </c>
      <c r="AV13" s="4">
        <f t="shared" si="1"/>
        <v>4.872486404063527</v>
      </c>
      <c r="AW13" s="4">
        <f t="shared" si="1"/>
        <v>4.8768692706837893</v>
      </c>
      <c r="AX13" s="4">
        <f t="shared" si="1"/>
        <v>4.9017478520801676</v>
      </c>
      <c r="AY13" s="4">
        <f t="shared" si="1"/>
        <v>4.9161115535114988</v>
      </c>
      <c r="AZ13" s="4">
        <f t="shared" si="1"/>
        <v>4.9432471961007067</v>
      </c>
      <c r="BA13" s="4">
        <f t="shared" si="1"/>
        <v>4.9738435717582847</v>
      </c>
      <c r="BB13" s="4">
        <f t="shared" si="1"/>
        <v>5.0007885532723098</v>
      </c>
      <c r="BC13" s="4">
        <f t="shared" si="1"/>
        <v>5.0209984892433885</v>
      </c>
      <c r="BD13" s="4">
        <f t="shared" si="1"/>
        <v>5.0607495227601209</v>
      </c>
      <c r="BE13" s="4">
        <f t="shared" si="1"/>
        <v>5.097421420878387</v>
      </c>
      <c r="BF13" s="4">
        <f t="shared" si="1"/>
        <v>5.1299936429146769</v>
      </c>
      <c r="BG13" s="4">
        <f t="shared" si="1"/>
        <v>5.1506024258649168</v>
      </c>
      <c r="BH13" s="4">
        <f t="shared" si="1"/>
        <v>5.1586771513364384</v>
      </c>
      <c r="BI13" s="4">
        <f t="shared" si="1"/>
        <v>5.1723107349203108</v>
      </c>
      <c r="BJ13" s="4">
        <f t="shared" si="1"/>
        <v>5.1735571294387421</v>
      </c>
      <c r="BK13" s="4">
        <f t="shared" si="1"/>
        <v>5.1953600133424302</v>
      </c>
      <c r="BL13" s="4">
        <f t="shared" si="1"/>
        <v>5.2328846969370604</v>
      </c>
      <c r="BM13" s="4">
        <f t="shared" si="1"/>
        <v>5.2353041199542574</v>
      </c>
      <c r="BN13" s="4">
        <f t="shared" ref="BN13:CV18" si="2">LN(BN5)</f>
        <v>5.2458996155876791</v>
      </c>
      <c r="BO13" s="4">
        <f t="shared" si="2"/>
        <v>5.2443901550853571</v>
      </c>
      <c r="BP13" s="4">
        <f t="shared" si="2"/>
        <v>5.251409571924289</v>
      </c>
    </row>
    <row r="14" spans="1:71" s="4" customFormat="1" x14ac:dyDescent="0.25">
      <c r="A14" s="1" t="s">
        <v>12</v>
      </c>
      <c r="B14" s="4">
        <f t="shared" si="1"/>
        <v>3.9500769493778178</v>
      </c>
      <c r="C14" s="4">
        <f t="shared" si="1"/>
        <v>3.981736292137966</v>
      </c>
      <c r="D14" s="4">
        <f t="shared" si="1"/>
        <v>4.0492538135564926</v>
      </c>
      <c r="E14" s="4">
        <f t="shared" si="1"/>
        <v>4.0718228567195567</v>
      </c>
      <c r="F14" s="4">
        <f t="shared" si="1"/>
        <v>4.0768264909281742</v>
      </c>
      <c r="G14" s="4">
        <f t="shared" si="1"/>
        <v>4.1042780115518767</v>
      </c>
      <c r="H14" s="4">
        <f t="shared" si="1"/>
        <v>4.1211488021736002</v>
      </c>
      <c r="I14" s="4">
        <f t="shared" si="1"/>
        <v>4.1669931590312226</v>
      </c>
      <c r="J14" s="4">
        <f t="shared" si="1"/>
        <v>4.1594227576393434</v>
      </c>
      <c r="K14" s="4">
        <f t="shared" si="1"/>
        <v>4.1817118003946661</v>
      </c>
      <c r="L14" s="4">
        <f t="shared" si="1"/>
        <v>4.2002225603982648</v>
      </c>
      <c r="M14" s="4">
        <f t="shared" si="1"/>
        <v>4.2413209144085364</v>
      </c>
      <c r="N14" s="4">
        <f t="shared" si="1"/>
        <v>4.2585932394458359</v>
      </c>
      <c r="O14" s="4">
        <f t="shared" si="1"/>
        <v>4.289017255753321</v>
      </c>
      <c r="P14" s="4">
        <f t="shared" si="1"/>
        <v>4.3322020894133386</v>
      </c>
      <c r="Q14" s="4">
        <f t="shared" si="1"/>
        <v>4.362476732721178</v>
      </c>
      <c r="R14" s="4">
        <f t="shared" si="1"/>
        <v>4.3892845125743039</v>
      </c>
      <c r="S14" s="4">
        <f t="shared" si="1"/>
        <v>4.4211891800234566</v>
      </c>
      <c r="T14" s="4">
        <f t="shared" si="1"/>
        <v>4.4514505444707257</v>
      </c>
      <c r="U14" s="4">
        <f t="shared" si="1"/>
        <v>4.4597976237862342</v>
      </c>
      <c r="V14" s="4">
        <f t="shared" si="1"/>
        <v>4.4926254348233146</v>
      </c>
      <c r="W14" s="4">
        <f t="shared" si="1"/>
        <v>4.493324249524254</v>
      </c>
      <c r="X14" s="4">
        <f t="shared" si="1"/>
        <v>4.502588881310869</v>
      </c>
      <c r="Y14" s="4">
        <f t="shared" si="1"/>
        <v>4.5430284791905438</v>
      </c>
      <c r="Z14" s="4">
        <f t="shared" si="1"/>
        <v>4.5729980443271874</v>
      </c>
      <c r="AA14" s="4">
        <f t="shared" si="1"/>
        <v>4.6051701859880918</v>
      </c>
      <c r="AB14" s="4">
        <f t="shared" si="1"/>
        <v>4.5823648463349702</v>
      </c>
      <c r="AC14" s="4">
        <f t="shared" si="1"/>
        <v>4.6047845171923916</v>
      </c>
      <c r="AD14" s="4">
        <f t="shared" si="1"/>
        <v>4.6370134469223352</v>
      </c>
      <c r="AE14" s="4">
        <f t="shared" si="1"/>
        <v>4.6564479021076375</v>
      </c>
      <c r="AF14" s="4">
        <f t="shared" si="1"/>
        <v>4.6714335564977825</v>
      </c>
      <c r="AG14" s="4">
        <f t="shared" si="1"/>
        <v>4.6704370845325798</v>
      </c>
      <c r="AH14" s="4">
        <f t="shared" si="1"/>
        <v>4.6672358112739039</v>
      </c>
      <c r="AI14" s="4">
        <f t="shared" si="1"/>
        <v>4.6868055424770159</v>
      </c>
      <c r="AJ14" s="4">
        <f t="shared" si="1"/>
        <v>4.672150587510818</v>
      </c>
      <c r="AK14" s="4">
        <f t="shared" si="1"/>
        <v>4.7214918686306238</v>
      </c>
      <c r="AL14" s="4">
        <f t="shared" si="1"/>
        <v>4.7429184501464556</v>
      </c>
      <c r="AM14" s="4">
        <f t="shared" si="1"/>
        <v>4.7558973427694289</v>
      </c>
      <c r="AN14" s="4">
        <f t="shared" si="1"/>
        <v>4.7827809428540835</v>
      </c>
      <c r="AO14" s="4">
        <f t="shared" si="1"/>
        <v>4.7842322103568629</v>
      </c>
      <c r="AP14" s="4">
        <f t="shared" si="1"/>
        <v>4.7942546642280437</v>
      </c>
      <c r="AQ14" s="4">
        <f t="shared" si="1"/>
        <v>4.8042213747982148</v>
      </c>
      <c r="AR14" s="4">
        <f t="shared" si="1"/>
        <v>4.8219718972469154</v>
      </c>
      <c r="AS14" s="4">
        <f t="shared" si="1"/>
        <v>4.8389959426909837</v>
      </c>
      <c r="AT14" s="4">
        <f t="shared" si="1"/>
        <v>4.8733353317691197</v>
      </c>
      <c r="AU14" s="4">
        <f t="shared" si="1"/>
        <v>4.8733485740964992</v>
      </c>
      <c r="AV14" s="4">
        <f t="shared" si="1"/>
        <v>4.8791278859234195</v>
      </c>
      <c r="AW14" s="4">
        <f t="shared" si="1"/>
        <v>4.8760208498845259</v>
      </c>
      <c r="AX14" s="4">
        <f t="shared" si="1"/>
        <v>4.8975832001111428</v>
      </c>
      <c r="AY14" s="4">
        <f t="shared" si="1"/>
        <v>4.9073710702715072</v>
      </c>
      <c r="AZ14" s="4">
        <f t="shared" si="1"/>
        <v>4.9257531090393121</v>
      </c>
      <c r="BA14" s="4">
        <f t="shared" si="1"/>
        <v>4.9498805027641817</v>
      </c>
      <c r="BB14" s="4">
        <f t="shared" si="1"/>
        <v>4.9720139667684409</v>
      </c>
      <c r="BC14" s="4">
        <f t="shared" si="1"/>
        <v>4.9807776127890024</v>
      </c>
      <c r="BD14" s="4">
        <f t="shared" si="1"/>
        <v>5.0155377444158571</v>
      </c>
      <c r="BE14" s="4">
        <f t="shared" si="1"/>
        <v>5.0612346859605157</v>
      </c>
      <c r="BF14" s="4">
        <f t="shared" si="1"/>
        <v>5.0949162326867707</v>
      </c>
      <c r="BG14" s="4">
        <f t="shared" si="1"/>
        <v>5.1204068829535014</v>
      </c>
      <c r="BH14" s="4">
        <f t="shared" si="1"/>
        <v>5.1240257872403818</v>
      </c>
      <c r="BI14" s="4">
        <f t="shared" si="1"/>
        <v>5.1489589825307922</v>
      </c>
      <c r="BJ14" s="4">
        <f t="shared" si="1"/>
        <v>5.1401105343698621</v>
      </c>
      <c r="BK14" s="4">
        <f t="shared" si="1"/>
        <v>5.1622226959619368</v>
      </c>
      <c r="BL14" s="4">
        <f t="shared" si="1"/>
        <v>5.1981583328370862</v>
      </c>
      <c r="BM14" s="4">
        <f t="shared" si="1"/>
        <v>5.191809510092499</v>
      </c>
      <c r="BN14" s="4">
        <f t="shared" si="2"/>
        <v>5.1960471768487615</v>
      </c>
      <c r="BO14" s="4">
        <f t="shared" si="2"/>
        <v>5.1938357109372566</v>
      </c>
      <c r="BP14" s="4">
        <f t="shared" si="2"/>
        <v>5.1971970992895224</v>
      </c>
    </row>
    <row r="15" spans="1:71" s="4" customFormat="1" x14ac:dyDescent="0.25">
      <c r="A15" s="1" t="s">
        <v>6</v>
      </c>
      <c r="B15" s="4">
        <f t="shared" si="1"/>
        <v>3.9107257078206437</v>
      </c>
      <c r="C15" s="4">
        <f t="shared" si="1"/>
        <v>3.9653264588677519</v>
      </c>
      <c r="D15" s="4">
        <f t="shared" si="1"/>
        <v>4.0133176485061828</v>
      </c>
      <c r="E15" s="4">
        <f t="shared" si="1"/>
        <v>4.0316615259808266</v>
      </c>
      <c r="F15" s="4">
        <f t="shared" si="1"/>
        <v>4.0737139392769857</v>
      </c>
      <c r="G15" s="4">
        <f t="shared" si="1"/>
        <v>4.1284883227474385</v>
      </c>
      <c r="H15" s="4">
        <f t="shared" si="1"/>
        <v>4.153526916593278</v>
      </c>
      <c r="I15" s="4">
        <f t="shared" si="1"/>
        <v>4.1992701403820405</v>
      </c>
      <c r="J15" s="4">
        <f t="shared" si="1"/>
        <v>4.2461078032941248</v>
      </c>
      <c r="K15" s="4">
        <f t="shared" si="1"/>
        <v>4.2699481037743743</v>
      </c>
      <c r="L15" s="4">
        <f t="shared" si="1"/>
        <v>4.2740566472010624</v>
      </c>
      <c r="M15" s="4">
        <f t="shared" si="1"/>
        <v>4.3172808914823717</v>
      </c>
      <c r="N15" s="4">
        <f t="shared" si="1"/>
        <v>4.3431855181165737</v>
      </c>
      <c r="O15" s="4">
        <f t="shared" si="1"/>
        <v>4.3613102322990107</v>
      </c>
      <c r="P15" s="4">
        <f t="shared" si="1"/>
        <v>4.3900374838917431</v>
      </c>
      <c r="Q15" s="4">
        <f t="shared" si="1"/>
        <v>4.4078825705291917</v>
      </c>
      <c r="R15" s="4">
        <f t="shared" si="1"/>
        <v>4.4221168827202497</v>
      </c>
      <c r="S15" s="4">
        <f t="shared" si="1"/>
        <v>4.4467434217591322</v>
      </c>
      <c r="T15" s="4">
        <f t="shared" si="1"/>
        <v>4.4632755732566425</v>
      </c>
      <c r="U15" s="4">
        <f t="shared" si="1"/>
        <v>4.4753505064421049</v>
      </c>
      <c r="V15" s="4">
        <f t="shared" si="1"/>
        <v>4.4958505036728909</v>
      </c>
      <c r="W15" s="4">
        <f t="shared" si="1"/>
        <v>4.5160428517084652</v>
      </c>
      <c r="X15" s="4">
        <f t="shared" si="1"/>
        <v>4.527412207968645</v>
      </c>
      <c r="Y15" s="4">
        <f t="shared" si="1"/>
        <v>4.5511092618468867</v>
      </c>
      <c r="Z15" s="4">
        <f t="shared" si="1"/>
        <v>4.6031962120794523</v>
      </c>
      <c r="AA15" s="4">
        <f t="shared" si="1"/>
        <v>4.6051701859880918</v>
      </c>
      <c r="AB15" s="4">
        <f t="shared" si="1"/>
        <v>4.5819165781536642</v>
      </c>
      <c r="AC15" s="4">
        <f t="shared" si="1"/>
        <v>4.5795786560667633</v>
      </c>
      <c r="AD15" s="4">
        <f t="shared" si="1"/>
        <v>4.597023113185279</v>
      </c>
      <c r="AE15" s="4">
        <f t="shared" si="1"/>
        <v>4.6141119060256059</v>
      </c>
      <c r="AF15" s="4">
        <f t="shared" si="1"/>
        <v>4.6282187295248525</v>
      </c>
      <c r="AG15" s="4">
        <f t="shared" si="1"/>
        <v>4.6152420992846999</v>
      </c>
      <c r="AH15" s="4">
        <f t="shared" si="1"/>
        <v>4.5902317407653923</v>
      </c>
      <c r="AI15" s="4">
        <f t="shared" si="1"/>
        <v>4.5845876802208885</v>
      </c>
      <c r="AJ15" s="4">
        <f t="shared" si="1"/>
        <v>4.5877172540127349</v>
      </c>
      <c r="AK15" s="4">
        <f t="shared" si="1"/>
        <v>4.5931403940007263</v>
      </c>
      <c r="AL15" s="4">
        <f t="shared" si="1"/>
        <v>4.5867504493105207</v>
      </c>
      <c r="AM15" s="4">
        <f t="shared" si="1"/>
        <v>4.5834491992001629</v>
      </c>
      <c r="AN15" s="4">
        <f t="shared" si="1"/>
        <v>4.5926198895713002</v>
      </c>
      <c r="AO15" s="4">
        <f t="shared" si="1"/>
        <v>4.5826548418884876</v>
      </c>
      <c r="AP15" s="4">
        <f t="shared" si="1"/>
        <v>4.5801872966386439</v>
      </c>
      <c r="AQ15" s="4">
        <f t="shared" si="1"/>
        <v>4.5801453699728683</v>
      </c>
      <c r="AR15" s="4">
        <f t="shared" si="1"/>
        <v>4.5740761133014125</v>
      </c>
      <c r="AS15" s="4">
        <f t="shared" si="1"/>
        <v>4.5740492906304429</v>
      </c>
      <c r="AT15" s="4">
        <f t="shared" si="1"/>
        <v>4.5807461811226622</v>
      </c>
      <c r="AU15" s="4">
        <f t="shared" si="1"/>
        <v>4.5850085882842482</v>
      </c>
      <c r="AV15" s="4">
        <f t="shared" si="1"/>
        <v>4.5874267637670174</v>
      </c>
      <c r="AW15" s="4">
        <f t="shared" si="1"/>
        <v>4.5822603898607905</v>
      </c>
      <c r="AX15" s="4">
        <f t="shared" si="1"/>
        <v>4.5828559533122704</v>
      </c>
      <c r="AY15" s="4">
        <f t="shared" si="1"/>
        <v>4.5932475029134405</v>
      </c>
      <c r="AZ15" s="4">
        <f t="shared" si="1"/>
        <v>4.6166062965050081</v>
      </c>
      <c r="BA15" s="4">
        <f t="shared" si="1"/>
        <v>4.6291044555691432</v>
      </c>
      <c r="BB15" s="4">
        <f t="shared" si="1"/>
        <v>4.634425081238458</v>
      </c>
      <c r="BC15" s="4">
        <f t="shared" si="1"/>
        <v>4.6484483963431584</v>
      </c>
      <c r="BD15" s="4">
        <f t="shared" si="1"/>
        <v>4.6675611083958337</v>
      </c>
      <c r="BE15" s="4">
        <f t="shared" si="1"/>
        <v>4.6765214153596393</v>
      </c>
      <c r="BF15" s="4">
        <f t="shared" si="1"/>
        <v>4.671817092180989</v>
      </c>
      <c r="BG15" s="4">
        <f t="shared" si="1"/>
        <v>4.6673356544173563</v>
      </c>
      <c r="BH15" s="4">
        <f t="shared" si="1"/>
        <v>4.6669347776898729</v>
      </c>
      <c r="BI15" s="4">
        <f t="shared" si="1"/>
        <v>4.674867118457696</v>
      </c>
      <c r="BJ15" s="4">
        <f t="shared" si="1"/>
        <v>4.6758017106208216</v>
      </c>
      <c r="BK15" s="4">
        <f t="shared" si="1"/>
        <v>4.7127993880596719</v>
      </c>
      <c r="BL15" s="4">
        <f t="shared" si="1"/>
        <v>4.7186642642314682</v>
      </c>
      <c r="BM15" s="4">
        <f t="shared" si="1"/>
        <v>4.7053660857806863</v>
      </c>
      <c r="BN15" s="4">
        <f t="shared" si="2"/>
        <v>4.6961394446222373</v>
      </c>
      <c r="BO15" s="4">
        <f t="shared" si="2"/>
        <v>4.7027051639940032</v>
      </c>
      <c r="BP15" s="4">
        <f t="shared" si="2"/>
        <v>4.7048001899647058</v>
      </c>
    </row>
    <row r="16" spans="1:71" s="4" customFormat="1" x14ac:dyDescent="0.25">
      <c r="A16" s="1" t="s">
        <v>7</v>
      </c>
      <c r="B16" s="4">
        <f>LN(B8)</f>
        <v>3.9302207060499277</v>
      </c>
      <c r="C16" s="4">
        <f t="shared" si="1"/>
        <v>3.9709758904256431</v>
      </c>
      <c r="D16" s="4">
        <f t="shared" si="1"/>
        <v>4.0164182205762673</v>
      </c>
      <c r="E16" s="4">
        <f t="shared" si="1"/>
        <v>4.0230567971999651</v>
      </c>
      <c r="F16" s="4">
        <f t="shared" si="1"/>
        <v>4.0599808384940861</v>
      </c>
      <c r="G16" s="4">
        <f t="shared" si="1"/>
        <v>4.1068090443718228</v>
      </c>
      <c r="H16" s="4">
        <f t="shared" si="1"/>
        <v>4.1302568633122272</v>
      </c>
      <c r="I16" s="4">
        <f t="shared" si="1"/>
        <v>4.1709407679668269</v>
      </c>
      <c r="J16" s="4">
        <f t="shared" si="1"/>
        <v>4.2158112287991134</v>
      </c>
      <c r="K16" s="4">
        <f t="shared" si="1"/>
        <v>4.2407183504803516</v>
      </c>
      <c r="L16" s="4">
        <f t="shared" si="1"/>
        <v>4.2525929429276133</v>
      </c>
      <c r="M16" s="4">
        <f t="shared" si="1"/>
        <v>4.2812814442804425</v>
      </c>
      <c r="N16" s="4">
        <f t="shared" si="1"/>
        <v>4.3078532852662565</v>
      </c>
      <c r="O16" s="4">
        <f t="shared" si="1"/>
        <v>4.3314518666885791</v>
      </c>
      <c r="P16" s="4">
        <f t="shared" si="1"/>
        <v>4.3600824831875702</v>
      </c>
      <c r="Q16" s="4">
        <f t="shared" si="1"/>
        <v>4.3791710858595438</v>
      </c>
      <c r="R16" s="4">
        <f t="shared" si="1"/>
        <v>4.3960892763384285</v>
      </c>
      <c r="S16" s="4">
        <f t="shared" si="1"/>
        <v>4.4136215945493555</v>
      </c>
      <c r="T16" s="4">
        <f t="shared" si="1"/>
        <v>4.4423673087824129</v>
      </c>
      <c r="U16" s="4">
        <f t="shared" si="1"/>
        <v>4.4672931451378588</v>
      </c>
      <c r="V16" s="4">
        <f t="shared" si="1"/>
        <v>4.501334902195909</v>
      </c>
      <c r="W16" s="4">
        <f t="shared" si="1"/>
        <v>4.5241281208359529</v>
      </c>
      <c r="X16" s="4">
        <f t="shared" si="1"/>
        <v>4.5429060520520332</v>
      </c>
      <c r="Y16" s="4">
        <f t="shared" si="1"/>
        <v>4.559997323296046</v>
      </c>
      <c r="Z16" s="4">
        <f t="shared" si="1"/>
        <v>4.5923220776517999</v>
      </c>
      <c r="AA16" s="4">
        <f t="shared" si="1"/>
        <v>4.6051701859880918</v>
      </c>
      <c r="AB16" s="4">
        <f t="shared" si="1"/>
        <v>4.5993868729425555</v>
      </c>
      <c r="AC16" s="4">
        <f t="shared" si="1"/>
        <v>4.6209236877318904</v>
      </c>
      <c r="AD16" s="4">
        <f t="shared" si="1"/>
        <v>4.6391263391273165</v>
      </c>
      <c r="AE16" s="4">
        <f t="shared" si="1"/>
        <v>4.6569555988268085</v>
      </c>
      <c r="AF16" s="4">
        <f t="shared" si="1"/>
        <v>4.6721566553148088</v>
      </c>
      <c r="AG16" s="4">
        <f t="shared" si="1"/>
        <v>4.6716295803542982</v>
      </c>
      <c r="AH16" s="4">
        <f t="shared" si="1"/>
        <v>4.667704917177824</v>
      </c>
      <c r="AI16" s="4">
        <f t="shared" si="1"/>
        <v>4.6690440167802656</v>
      </c>
      <c r="AJ16" s="4">
        <f t="shared" si="1"/>
        <v>4.6801115605739252</v>
      </c>
      <c r="AK16" s="4">
        <f t="shared" si="1"/>
        <v>4.6833362590608774</v>
      </c>
      <c r="AL16" s="4">
        <f t="shared" si="1"/>
        <v>4.6833831969090776</v>
      </c>
      <c r="AM16" s="4">
        <f t="shared" si="1"/>
        <v>4.6965565395836864</v>
      </c>
      <c r="AN16" s="4">
        <f t="shared" si="1"/>
        <v>4.7343566845744602</v>
      </c>
      <c r="AO16" s="4">
        <f t="shared" si="1"/>
        <v>4.739120463873979</v>
      </c>
      <c r="AP16" s="4">
        <f t="shared" si="1"/>
        <v>4.7528973454371251</v>
      </c>
      <c r="AQ16" s="4">
        <f t="shared" si="1"/>
        <v>4.7392801935803073</v>
      </c>
      <c r="AR16" s="4">
        <f t="shared" si="1"/>
        <v>4.7509545978557854</v>
      </c>
      <c r="AS16" s="4">
        <f t="shared" si="1"/>
        <v>4.7643251831608247</v>
      </c>
      <c r="AT16" s="4">
        <f t="shared" si="1"/>
        <v>4.797541228114051</v>
      </c>
      <c r="AU16" s="4">
        <f t="shared" si="1"/>
        <v>4.7852867966618806</v>
      </c>
      <c r="AV16" s="4">
        <f t="shared" si="1"/>
        <v>4.7759284665326236</v>
      </c>
      <c r="AW16" s="4">
        <f t="shared" si="1"/>
        <v>4.7716386169947418</v>
      </c>
      <c r="AX16" s="4">
        <f t="shared" si="1"/>
        <v>4.7856052121103856</v>
      </c>
      <c r="AY16" s="4">
        <f t="shared" si="1"/>
        <v>4.7983378765865359</v>
      </c>
      <c r="AZ16" s="4">
        <f t="shared" si="1"/>
        <v>4.8406984465671465</v>
      </c>
      <c r="BA16" s="4">
        <f t="shared" si="1"/>
        <v>4.8605057945932373</v>
      </c>
      <c r="BB16" s="4">
        <f t="shared" si="1"/>
        <v>4.8986329083530684</v>
      </c>
      <c r="BC16" s="4">
        <f t="shared" si="1"/>
        <v>4.9144220607300744</v>
      </c>
      <c r="BD16" s="4">
        <f t="shared" si="1"/>
        <v>4.9210088108818093</v>
      </c>
      <c r="BE16" s="4">
        <f t="shared" si="1"/>
        <v>4.9353458882929244</v>
      </c>
      <c r="BF16" s="4">
        <f t="shared" si="1"/>
        <v>4.9532998937831181</v>
      </c>
      <c r="BG16" s="4">
        <f t="shared" si="1"/>
        <v>4.9561464062988287</v>
      </c>
      <c r="BH16" s="4">
        <f t="shared" si="1"/>
        <v>4.9625969698942534</v>
      </c>
      <c r="BI16" s="4">
        <f t="shared" si="1"/>
        <v>4.9767355216349722</v>
      </c>
      <c r="BJ16" s="4">
        <f t="shared" si="1"/>
        <v>4.9660991967669323</v>
      </c>
      <c r="BK16" s="4">
        <f t="shared" si="1"/>
        <v>4.9796535868028862</v>
      </c>
      <c r="BL16" s="4">
        <f t="shared" si="1"/>
        <v>4.9829194421580461</v>
      </c>
      <c r="BM16" s="4">
        <f t="shared" si="1"/>
        <v>4.974144485576165</v>
      </c>
      <c r="BN16" s="4">
        <f t="shared" si="2"/>
        <v>4.9798902410979196</v>
      </c>
      <c r="BO16" s="4">
        <f t="shared" si="2"/>
        <v>4.9758903053705241</v>
      </c>
      <c r="BP16" s="4">
        <f t="shared" si="2"/>
        <v>4.9867147350810805</v>
      </c>
    </row>
    <row r="17" spans="1:69" s="4" customFormat="1" x14ac:dyDescent="0.25">
      <c r="A17" s="1" t="s">
        <v>8</v>
      </c>
      <c r="M17" s="4">
        <f t="shared" ref="M17:BN17" si="3">LN(M9)</f>
        <v>4.2655803830514571</v>
      </c>
      <c r="N17" s="4">
        <f t="shared" si="3"/>
        <v>4.2920613107503032</v>
      </c>
      <c r="O17" s="4">
        <f t="shared" si="3"/>
        <v>4.3152378693878006</v>
      </c>
      <c r="P17" s="4">
        <f t="shared" si="3"/>
        <v>4.3420603761554091</v>
      </c>
      <c r="Q17" s="4">
        <f t="shared" si="3"/>
        <v>4.3632779926066005</v>
      </c>
      <c r="R17" s="4">
        <f t="shared" si="3"/>
        <v>4.379172076319751</v>
      </c>
      <c r="S17" s="4">
        <f t="shared" si="3"/>
        <v>4.3975470649428399</v>
      </c>
      <c r="T17" s="4">
        <f t="shared" si="3"/>
        <v>4.4291967805793515</v>
      </c>
      <c r="U17" s="4">
        <f t="shared" si="3"/>
        <v>4.4600425119860709</v>
      </c>
      <c r="V17" s="4">
        <f t="shared" si="3"/>
        <v>4.4943331563796836</v>
      </c>
      <c r="W17" s="4">
        <f t="shared" si="3"/>
        <v>4.5164634060434707</v>
      </c>
      <c r="X17" s="4">
        <f t="shared" si="3"/>
        <v>4.5375473827606143</v>
      </c>
      <c r="Y17" s="4">
        <f t="shared" si="3"/>
        <v>4.5558945146193937</v>
      </c>
      <c r="Z17" s="4">
        <f t="shared" si="3"/>
        <v>4.5841341211727782</v>
      </c>
      <c r="AA17" s="4">
        <f t="shared" si="3"/>
        <v>4.6051701859880918</v>
      </c>
      <c r="AB17" s="4">
        <f t="shared" si="3"/>
        <v>4.5956597028833901</v>
      </c>
      <c r="AC17" s="4">
        <f t="shared" si="3"/>
        <v>4.6159801986150635</v>
      </c>
      <c r="AD17" s="4">
        <f t="shared" si="3"/>
        <v>4.6367143942740761</v>
      </c>
      <c r="AE17" s="4">
        <f t="shared" si="3"/>
        <v>4.6528528341280495</v>
      </c>
      <c r="AF17" s="4">
        <f t="shared" si="3"/>
        <v>4.6666786743012967</v>
      </c>
      <c r="AG17" s="4">
        <f t="shared" si="3"/>
        <v>4.6726559850228098</v>
      </c>
      <c r="AH17" s="4">
        <f t="shared" si="3"/>
        <v>4.6720186825843077</v>
      </c>
      <c r="AI17" s="4">
        <f t="shared" si="3"/>
        <v>4.6787023556829794</v>
      </c>
      <c r="AJ17" s="4">
        <f t="shared" si="3"/>
        <v>4.6946242779414371</v>
      </c>
      <c r="AK17" s="4">
        <f t="shared" si="3"/>
        <v>4.6968528233938445</v>
      </c>
      <c r="AL17" s="4">
        <f t="shared" si="3"/>
        <v>4.7011569825543722</v>
      </c>
      <c r="AM17" s="4">
        <f t="shared" si="3"/>
        <v>4.7132817349907166</v>
      </c>
      <c r="AN17" s="4">
        <f t="shared" si="3"/>
        <v>4.7476075284977215</v>
      </c>
      <c r="AO17" s="4">
        <f t="shared" si="3"/>
        <v>4.755006922892588</v>
      </c>
      <c r="AP17" s="4">
        <f t="shared" si="3"/>
        <v>4.7666029472303046</v>
      </c>
      <c r="AQ17" s="4">
        <f t="shared" si="3"/>
        <v>4.7530887754771136</v>
      </c>
      <c r="AR17" s="4">
        <f t="shared" si="3"/>
        <v>4.7710124109443752</v>
      </c>
      <c r="AS17" s="4">
        <f t="shared" si="3"/>
        <v>4.7873405295096783</v>
      </c>
      <c r="AT17" s="4">
        <f t="shared" si="3"/>
        <v>4.8194918768154658</v>
      </c>
      <c r="AU17" s="4">
        <f t="shared" si="3"/>
        <v>4.8070027283087837</v>
      </c>
      <c r="AV17" s="4">
        <f t="shared" si="3"/>
        <v>4.7981815600246529</v>
      </c>
      <c r="AW17" s="4">
        <f t="shared" si="3"/>
        <v>4.7971377006494169</v>
      </c>
      <c r="AX17" s="4">
        <f t="shared" si="3"/>
        <v>4.816316915684415</v>
      </c>
      <c r="AY17" s="4">
        <f t="shared" si="3"/>
        <v>4.8333137083222804</v>
      </c>
      <c r="AZ17" s="4">
        <f t="shared" si="3"/>
        <v>4.8818893695920274</v>
      </c>
      <c r="BA17" s="4">
        <f t="shared" si="3"/>
        <v>4.9081701832368099</v>
      </c>
      <c r="BB17" s="4">
        <f t="shared" si="3"/>
        <v>4.9542384812943796</v>
      </c>
      <c r="BC17" s="4">
        <f t="shared" si="3"/>
        <v>4.978592246958768</v>
      </c>
      <c r="BD17" s="4">
        <f t="shared" si="3"/>
        <v>4.9878748384515958</v>
      </c>
      <c r="BE17" s="4">
        <f t="shared" si="3"/>
        <v>5.005076097761588</v>
      </c>
      <c r="BF17" s="4">
        <f t="shared" si="3"/>
        <v>5.025285284429966</v>
      </c>
      <c r="BG17" s="4">
        <f t="shared" si="3"/>
        <v>5.0329903582714248</v>
      </c>
      <c r="BH17" s="4">
        <f t="shared" si="3"/>
        <v>5.0449653367922007</v>
      </c>
      <c r="BI17" s="4">
        <f t="shared" si="3"/>
        <v>5.0626737324650728</v>
      </c>
      <c r="BJ17" s="4">
        <f t="shared" si="3"/>
        <v>5.0593669372465708</v>
      </c>
      <c r="BK17" s="4">
        <f t="shared" si="3"/>
        <v>5.0704025456656785</v>
      </c>
      <c r="BL17" s="4">
        <f t="shared" si="3"/>
        <v>5.0736415421870351</v>
      </c>
      <c r="BM17" s="4">
        <f t="shared" si="3"/>
        <v>5.0713523479359246</v>
      </c>
      <c r="BN17" s="4">
        <f t="shared" si="3"/>
        <v>5.0790156107937507</v>
      </c>
      <c r="BO17" s="4">
        <f t="shared" si="2"/>
        <v>5.0758621026262727</v>
      </c>
      <c r="BP17" s="4">
        <f t="shared" si="2"/>
        <v>5.0887731488794588</v>
      </c>
    </row>
    <row r="18" spans="1:69" s="4" customFormat="1" x14ac:dyDescent="0.25">
      <c r="A18" s="1" t="s">
        <v>9</v>
      </c>
      <c r="B18" s="4">
        <f>LN(B10)</f>
        <v>3.9284585910565282</v>
      </c>
      <c r="C18" s="4">
        <f t="shared" ref="C18:BN18" si="4">LN(C10)</f>
        <v>3.9487382180177542</v>
      </c>
      <c r="D18" s="4">
        <f t="shared" si="4"/>
        <v>4.0006698636081284</v>
      </c>
      <c r="E18" s="4">
        <f t="shared" si="4"/>
        <v>4.0260032717494108</v>
      </c>
      <c r="F18" s="4">
        <f t="shared" si="4"/>
        <v>4.0545263873118271</v>
      </c>
      <c r="G18" s="4">
        <f t="shared" si="4"/>
        <v>4.088054143880246</v>
      </c>
      <c r="H18" s="4">
        <f t="shared" si="4"/>
        <v>4.1096691105013319</v>
      </c>
      <c r="I18" s="4">
        <f t="shared" si="4"/>
        <v>4.1317426662029035</v>
      </c>
      <c r="J18" s="4">
        <f t="shared" si="4"/>
        <v>4.159623882814266</v>
      </c>
      <c r="K18" s="4">
        <f t="shared" si="4"/>
        <v>4.1846248075623533</v>
      </c>
      <c r="L18" s="4">
        <f t="shared" si="4"/>
        <v>4.2087318793558888</v>
      </c>
      <c r="M18" s="4">
        <f t="shared" si="4"/>
        <v>4.230762082999842</v>
      </c>
      <c r="N18" s="4">
        <f t="shared" si="4"/>
        <v>4.261394243382183</v>
      </c>
      <c r="O18" s="4">
        <f t="shared" si="4"/>
        <v>4.2862003118561827</v>
      </c>
      <c r="P18" s="4">
        <f t="shared" si="4"/>
        <v>4.3152673448107093</v>
      </c>
      <c r="Q18" s="4">
        <f t="shared" si="4"/>
        <v>4.339671687528452</v>
      </c>
      <c r="R18" s="4">
        <f t="shared" si="4"/>
        <v>4.3567978679166819</v>
      </c>
      <c r="S18" s="4">
        <f t="shared" si="4"/>
        <v>4.3763766685460581</v>
      </c>
      <c r="T18" s="4">
        <f t="shared" si="4"/>
        <v>4.4102196155165263</v>
      </c>
      <c r="U18" s="4">
        <f t="shared" si="4"/>
        <v>4.4348986057578674</v>
      </c>
      <c r="V18" s="4">
        <f t="shared" si="4"/>
        <v>4.4693789073548169</v>
      </c>
      <c r="W18" s="4">
        <f t="shared" si="4"/>
        <v>4.491613269666126</v>
      </c>
      <c r="X18" s="4">
        <f t="shared" si="4"/>
        <v>4.5157145502965124</v>
      </c>
      <c r="Y18" s="4">
        <f t="shared" si="4"/>
        <v>4.5339866495706316</v>
      </c>
      <c r="Z18" s="4">
        <f t="shared" si="4"/>
        <v>4.5659333569657745</v>
      </c>
      <c r="AA18" s="4">
        <f t="shared" si="4"/>
        <v>4.6051701859880918</v>
      </c>
      <c r="AB18" s="4">
        <f t="shared" si="4"/>
        <v>4.5964393278619085</v>
      </c>
      <c r="AC18" s="4">
        <f t="shared" si="4"/>
        <v>4.5976697649026868</v>
      </c>
      <c r="AD18" s="4">
        <f t="shared" si="4"/>
        <v>4.6191815943905317</v>
      </c>
      <c r="AE18" s="4">
        <f t="shared" si="4"/>
        <v>4.638726102030752</v>
      </c>
      <c r="AF18" s="4">
        <f t="shared" si="4"/>
        <v>4.657346637555241</v>
      </c>
      <c r="AG18" s="4">
        <f t="shared" si="4"/>
        <v>4.667457292284988</v>
      </c>
      <c r="AH18" s="4">
        <f t="shared" si="4"/>
        <v>4.6771323204110464</v>
      </c>
      <c r="AI18" s="4">
        <f t="shared" si="4"/>
        <v>4.6779513245996842</v>
      </c>
      <c r="AJ18" s="4">
        <f t="shared" si="4"/>
        <v>4.6871767956245103</v>
      </c>
      <c r="AK18" s="4">
        <f t="shared" si="4"/>
        <v>4.6960490868457869</v>
      </c>
      <c r="AL18" s="4">
        <f t="shared" si="4"/>
        <v>4.7065969568803681</v>
      </c>
      <c r="AM18" s="4">
        <f t="shared" si="4"/>
        <v>4.7180944491596692</v>
      </c>
      <c r="AN18" s="4">
        <f t="shared" si="4"/>
        <v>4.7597908770146766</v>
      </c>
      <c r="AO18" s="4">
        <f t="shared" si="4"/>
        <v>4.7779420042438447</v>
      </c>
      <c r="AP18" s="4">
        <f t="shared" si="4"/>
        <v>4.7977314807110476</v>
      </c>
      <c r="AQ18" s="4">
        <f t="shared" si="4"/>
        <v>4.7892050887413351</v>
      </c>
      <c r="AR18" s="4">
        <f t="shared" si="4"/>
        <v>4.8140440420366346</v>
      </c>
      <c r="AS18" s="4">
        <f t="shared" si="4"/>
        <v>4.8306720020438876</v>
      </c>
      <c r="AT18" s="4">
        <f t="shared" si="4"/>
        <v>4.8699612739516702</v>
      </c>
      <c r="AU18" s="4">
        <f t="shared" si="4"/>
        <v>4.8570113237097656</v>
      </c>
      <c r="AV18" s="4">
        <f t="shared" si="4"/>
        <v>4.8494554161091141</v>
      </c>
      <c r="AW18" s="4">
        <f t="shared" si="4"/>
        <v>4.8517100805452626</v>
      </c>
      <c r="AX18" s="4">
        <f t="shared" si="4"/>
        <v>4.8762788073520387</v>
      </c>
      <c r="AY18" s="4">
        <f t="shared" si="4"/>
        <v>4.8907917736484192</v>
      </c>
      <c r="AZ18" s="4">
        <f t="shared" si="4"/>
        <v>4.9389221468928346</v>
      </c>
      <c r="BA18" s="4">
        <f t="shared" si="4"/>
        <v>4.9704632625265415</v>
      </c>
      <c r="BB18" s="4">
        <f t="shared" si="4"/>
        <v>5.0204180860253782</v>
      </c>
      <c r="BC18" s="4">
        <f t="shared" si="4"/>
        <v>5.0452476574718661</v>
      </c>
      <c r="BD18" s="4">
        <f t="shared" si="4"/>
        <v>5.0580153996139199</v>
      </c>
      <c r="BE18" s="4">
        <f t="shared" si="4"/>
        <v>5.0801712668147134</v>
      </c>
      <c r="BF18" s="4">
        <f t="shared" si="4"/>
        <v>5.1029944430637331</v>
      </c>
      <c r="BG18" s="4">
        <f t="shared" si="4"/>
        <v>5.1060302136075721</v>
      </c>
      <c r="BH18" s="4">
        <f t="shared" si="4"/>
        <v>5.1174673781333482</v>
      </c>
      <c r="BI18" s="4">
        <f t="shared" si="4"/>
        <v>5.1402039403743043</v>
      </c>
      <c r="BJ18" s="4">
        <f t="shared" si="4"/>
        <v>5.1526628776601502</v>
      </c>
      <c r="BK18" s="4">
        <f t="shared" si="4"/>
        <v>5.1545123662154744</v>
      </c>
      <c r="BL18" s="4">
        <f t="shared" si="4"/>
        <v>5.1624251899718221</v>
      </c>
      <c r="BM18" s="4">
        <f t="shared" si="4"/>
        <v>5.1665363290935131</v>
      </c>
      <c r="BN18" s="4">
        <f t="shared" si="4"/>
        <v>5.1736783692610038</v>
      </c>
      <c r="BO18" s="4">
        <f t="shared" si="2"/>
        <v>5.1687205259419775</v>
      </c>
      <c r="BP18" s="4">
        <f t="shared" si="2"/>
        <v>5.1801685069948169</v>
      </c>
    </row>
    <row r="20" spans="1:69" x14ac:dyDescent="0.25">
      <c r="A20" s="1"/>
    </row>
    <row r="21" spans="1:69" x14ac:dyDescent="0.25">
      <c r="A21" s="5" t="s">
        <v>13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</row>
    <row r="22" spans="1:69" x14ac:dyDescent="0.25">
      <c r="A22" s="1" t="s">
        <v>11</v>
      </c>
      <c r="B22" s="6"/>
      <c r="C22" s="6"/>
      <c r="D22" s="6" t="s">
        <v>14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>
        <f>(AA5-$AA5)/$AA5</f>
        <v>0</v>
      </c>
      <c r="AB22" s="7">
        <f t="shared" ref="AB22:BP22" si="5">(AB5-$AA5)/$AA5</f>
        <v>-2.3940415353663695E-2</v>
      </c>
      <c r="AC22" s="7">
        <f t="shared" si="5"/>
        <v>-4.4316923273049723E-3</v>
      </c>
      <c r="AD22" s="7">
        <f t="shared" si="5"/>
        <v>3.4731203742024659E-2</v>
      </c>
      <c r="AE22" s="7">
        <f t="shared" si="5"/>
        <v>5.4049249018745228E-2</v>
      </c>
      <c r="AF22" s="7">
        <f t="shared" si="5"/>
        <v>6.9990033492734513E-2</v>
      </c>
      <c r="AG22" s="7">
        <f t="shared" si="5"/>
        <v>6.3865883077026953E-2</v>
      </c>
      <c r="AH22" s="7">
        <f t="shared" si="5"/>
        <v>5.3714676591443154E-2</v>
      </c>
      <c r="AI22" s="7">
        <f t="shared" si="5"/>
        <v>6.5792121815965318E-2</v>
      </c>
      <c r="AJ22" s="7">
        <f t="shared" si="5"/>
        <v>4.3504490718866862E-2</v>
      </c>
      <c r="AK22" s="7">
        <f t="shared" si="5"/>
        <v>9.4103242104306303E-2</v>
      </c>
      <c r="AL22" s="7">
        <f t="shared" si="5"/>
        <v>0.1227031595728019</v>
      </c>
      <c r="AM22" s="7">
        <f t="shared" si="5"/>
        <v>0.13734954555803852</v>
      </c>
      <c r="AN22" s="7">
        <f t="shared" si="5"/>
        <v>0.16878650466046083</v>
      </c>
      <c r="AO22" s="7">
        <f t="shared" si="5"/>
        <v>0.17426798621848491</v>
      </c>
      <c r="AP22" s="7">
        <f t="shared" si="5"/>
        <v>0.19354622028124993</v>
      </c>
      <c r="AQ22" s="7">
        <f t="shared" si="5"/>
        <v>0.20326112292649939</v>
      </c>
      <c r="AR22" s="7">
        <f t="shared" si="5"/>
        <v>0.22205366779367963</v>
      </c>
      <c r="AS22" s="7">
        <f t="shared" si="5"/>
        <v>0.23812287559574558</v>
      </c>
      <c r="AT22" s="7">
        <f t="shared" si="5"/>
        <v>0.29329819777565375</v>
      </c>
      <c r="AU22" s="7">
        <f t="shared" si="5"/>
        <v>0.29394840292889596</v>
      </c>
      <c r="AV22" s="7">
        <f t="shared" si="5"/>
        <v>0.30645350523193743</v>
      </c>
      <c r="AW22" s="7">
        <f t="shared" si="5"/>
        <v>0.31219208321561465</v>
      </c>
      <c r="AX22" s="7">
        <f t="shared" si="5"/>
        <v>0.34524703602024148</v>
      </c>
      <c r="AY22" s="7">
        <f t="shared" si="5"/>
        <v>0.3647092025599642</v>
      </c>
      <c r="AZ22" s="7">
        <f t="shared" si="5"/>
        <v>0.40224848656123441</v>
      </c>
      <c r="BA22" s="7">
        <f t="shared" si="5"/>
        <v>0.44581530269729486</v>
      </c>
      <c r="BB22" s="7">
        <f t="shared" si="5"/>
        <v>0.48530236939829846</v>
      </c>
      <c r="BC22" s="7">
        <f t="shared" si="5"/>
        <v>0.51562561854424926</v>
      </c>
      <c r="BD22" s="7">
        <f t="shared" si="5"/>
        <v>0.57708678279136338</v>
      </c>
      <c r="BE22" s="7">
        <f t="shared" si="5"/>
        <v>0.63599508662451287</v>
      </c>
      <c r="BF22" s="7">
        <f t="shared" si="5"/>
        <v>0.69016043592061915</v>
      </c>
      <c r="BG22" s="7">
        <f t="shared" si="5"/>
        <v>0.72535398801984374</v>
      </c>
      <c r="BH22" s="7">
        <f t="shared" si="5"/>
        <v>0.73934214708280388</v>
      </c>
      <c r="BI22" s="7">
        <f t="shared" si="5"/>
        <v>0.76321800052268174</v>
      </c>
      <c r="BJ22" s="7">
        <f t="shared" si="5"/>
        <v>0.76541703592148169</v>
      </c>
      <c r="BK22" s="7">
        <f t="shared" si="5"/>
        <v>0.80433089425090798</v>
      </c>
      <c r="BL22" s="7">
        <f t="shared" si="5"/>
        <v>0.87332422092166606</v>
      </c>
      <c r="BM22" s="7">
        <f t="shared" si="5"/>
        <v>0.8778620719374689</v>
      </c>
      <c r="BN22" s="7">
        <f t="shared" si="5"/>
        <v>0.89786473324402294</v>
      </c>
      <c r="BO22" s="7">
        <f t="shared" si="5"/>
        <v>0.8950021424178618</v>
      </c>
      <c r="BP22" s="7">
        <f t="shared" si="5"/>
        <v>0.90835074726742737</v>
      </c>
    </row>
    <row r="23" spans="1:69" x14ac:dyDescent="0.25">
      <c r="A23" s="8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7">
        <f t="shared" ref="AA23:BP27" si="6">(AA6-$AA6)/$AA6</f>
        <v>0</v>
      </c>
      <c r="AB23" s="7">
        <f t="shared" si="6"/>
        <v>-2.2547263455905124E-2</v>
      </c>
      <c r="AC23" s="7">
        <f t="shared" si="6"/>
        <v>-3.8559443504993852E-4</v>
      </c>
      <c r="AD23" s="7">
        <f t="shared" si="6"/>
        <v>3.235568215829588E-2</v>
      </c>
      <c r="AE23" s="7">
        <f t="shared" si="6"/>
        <v>5.2615180898248612E-2</v>
      </c>
      <c r="AF23" s="7">
        <f t="shared" si="6"/>
        <v>6.8508093632464406E-2</v>
      </c>
      <c r="AG23" s="7">
        <f t="shared" si="6"/>
        <v>6.7443885587367872E-2</v>
      </c>
      <c r="AH23" s="7">
        <f t="shared" si="6"/>
        <v>6.403216985212154E-2</v>
      </c>
      <c r="AI23" s="7">
        <f t="shared" si="6"/>
        <v>8.5060077566921424E-2</v>
      </c>
      <c r="AJ23" s="7">
        <f t="shared" si="6"/>
        <v>6.9274521816829526E-2</v>
      </c>
      <c r="AK23" s="7">
        <f t="shared" si="6"/>
        <v>0.12335717852283651</v>
      </c>
      <c r="AL23" s="7">
        <f t="shared" si="6"/>
        <v>0.14768660005394296</v>
      </c>
      <c r="AM23" s="7">
        <f t="shared" si="6"/>
        <v>0.16267938561512379</v>
      </c>
      <c r="AN23" s="7">
        <f t="shared" si="6"/>
        <v>0.19436033418455081</v>
      </c>
      <c r="AO23" s="7">
        <f t="shared" si="6"/>
        <v>0.1960949289001846</v>
      </c>
      <c r="AP23" s="7">
        <f t="shared" si="6"/>
        <v>0.20814300996711552</v>
      </c>
      <c r="AQ23" s="7">
        <f t="shared" si="6"/>
        <v>0.22024442716148657</v>
      </c>
      <c r="AR23" s="7">
        <f t="shared" si="6"/>
        <v>0.2420977837115359</v>
      </c>
      <c r="AS23" s="7">
        <f t="shared" si="6"/>
        <v>0.26342432980655234</v>
      </c>
      <c r="AT23" s="7">
        <f t="shared" si="6"/>
        <v>0.30756306070815442</v>
      </c>
      <c r="AU23" s="7">
        <f t="shared" si="6"/>
        <v>0.30758037600092053</v>
      </c>
      <c r="AV23" s="7">
        <f t="shared" si="6"/>
        <v>0.31515916974417024</v>
      </c>
      <c r="AW23" s="7">
        <f t="shared" si="6"/>
        <v>0.31107926429569771</v>
      </c>
      <c r="AX23" s="7">
        <f t="shared" si="6"/>
        <v>0.33965620032606664</v>
      </c>
      <c r="AY23" s="7">
        <f t="shared" si="6"/>
        <v>0.35283296229507644</v>
      </c>
      <c r="AZ23" s="7">
        <f t="shared" si="6"/>
        <v>0.37793075787324826</v>
      </c>
      <c r="BA23" s="7">
        <f t="shared" si="6"/>
        <v>0.41158094911441595</v>
      </c>
      <c r="BB23" s="7">
        <f t="shared" si="6"/>
        <v>0.44317245023035357</v>
      </c>
      <c r="BC23" s="7">
        <f t="shared" si="6"/>
        <v>0.45587548387503374</v>
      </c>
      <c r="BD23" s="7">
        <f t="shared" si="6"/>
        <v>0.50737173048628847</v>
      </c>
      <c r="BE23" s="7">
        <f t="shared" si="6"/>
        <v>0.57785211290219396</v>
      </c>
      <c r="BF23" s="7">
        <f t="shared" si="6"/>
        <v>0.63190174049396319</v>
      </c>
      <c r="BG23" s="7">
        <f t="shared" si="6"/>
        <v>0.67403469383897596</v>
      </c>
      <c r="BH23" s="7">
        <f t="shared" si="6"/>
        <v>0.68010384037540805</v>
      </c>
      <c r="BI23" s="7">
        <f t="shared" si="6"/>
        <v>0.72252079524280133</v>
      </c>
      <c r="BJ23" s="7">
        <f t="shared" si="6"/>
        <v>0.70734639324127779</v>
      </c>
      <c r="BK23" s="7">
        <f t="shared" si="6"/>
        <v>0.74552000775287952</v>
      </c>
      <c r="BL23" s="7">
        <f t="shared" si="6"/>
        <v>0.80938705965080826</v>
      </c>
      <c r="BM23" s="7">
        <f t="shared" si="6"/>
        <v>0.79793597086296042</v>
      </c>
      <c r="BN23" s="7">
        <f t="shared" si="6"/>
        <v>0.80557119068920424</v>
      </c>
      <c r="BO23" s="7">
        <f t="shared" si="6"/>
        <v>0.80158264344385965</v>
      </c>
      <c r="BP23" s="7">
        <f t="shared" si="6"/>
        <v>0.80764865175039346</v>
      </c>
    </row>
    <row r="24" spans="1:69" x14ac:dyDescent="0.25">
      <c r="A24" s="8" t="s">
        <v>16</v>
      </c>
      <c r="AA24" s="7">
        <f t="shared" si="6"/>
        <v>0</v>
      </c>
      <c r="AB24" s="7">
        <f t="shared" si="6"/>
        <v>-2.2985326224293345E-2</v>
      </c>
      <c r="AC24" s="7">
        <f t="shared" si="6"/>
        <v>-2.5266842366641385E-2</v>
      </c>
      <c r="AD24" s="7">
        <f t="shared" si="6"/>
        <v>-8.1139753486313276E-3</v>
      </c>
      <c r="AE24" s="7">
        <f t="shared" si="6"/>
        <v>8.9818166378819349E-3</v>
      </c>
      <c r="AF24" s="7">
        <f t="shared" si="6"/>
        <v>2.3316213729766701E-2</v>
      </c>
      <c r="AG24" s="7">
        <f t="shared" si="6"/>
        <v>1.0122805733234373E-2</v>
      </c>
      <c r="AH24" s="7">
        <f t="shared" si="6"/>
        <v>-1.4827420184550704E-2</v>
      </c>
      <c r="AI24" s="7">
        <f t="shared" si="6"/>
        <v>-2.0372131808674823E-2</v>
      </c>
      <c r="AJ24" s="7">
        <f t="shared" si="6"/>
        <v>-1.7301511746781698E-2</v>
      </c>
      <c r="AK24" s="7">
        <f t="shared" si="6"/>
        <v>-1.1957723319571584E-2</v>
      </c>
      <c r="AL24" s="7">
        <f t="shared" si="6"/>
        <v>-1.8251130144349474E-2</v>
      </c>
      <c r="AM24" s="7">
        <f t="shared" si="6"/>
        <v>-2.1486784917884024E-2</v>
      </c>
      <c r="AN24" s="7">
        <f t="shared" si="6"/>
        <v>-1.2471869881654243E-2</v>
      </c>
      <c r="AO24" s="7">
        <f t="shared" si="6"/>
        <v>-2.2263765403933888E-2</v>
      </c>
      <c r="AP24" s="7">
        <f t="shared" si="6"/>
        <v>-2.4673399641808941E-2</v>
      </c>
      <c r="AQ24" s="7">
        <f t="shared" si="6"/>
        <v>-2.4714290976979497E-2</v>
      </c>
      <c r="AR24" s="7">
        <f t="shared" si="6"/>
        <v>-3.0615623806167919E-2</v>
      </c>
      <c r="AS24" s="7">
        <f t="shared" si="6"/>
        <v>-3.0641624935621933E-2</v>
      </c>
      <c r="AT24" s="7">
        <f t="shared" si="6"/>
        <v>-2.41281523870947E-2</v>
      </c>
      <c r="AU24" s="7">
        <f t="shared" si="6"/>
        <v>-1.9959711750486095E-2</v>
      </c>
      <c r="AV24" s="7">
        <f t="shared" si="6"/>
        <v>-1.7586934613814123E-2</v>
      </c>
      <c r="AW24" s="7">
        <f t="shared" si="6"/>
        <v>-2.2649359390058379E-2</v>
      </c>
      <c r="AX24" s="7">
        <f t="shared" si="6"/>
        <v>-2.2067111703719888E-2</v>
      </c>
      <c r="AY24" s="7">
        <f t="shared" si="6"/>
        <v>-1.1851889517829619E-2</v>
      </c>
      <c r="AZ24" s="7">
        <f t="shared" si="6"/>
        <v>1.1501752821021399E-2</v>
      </c>
      <c r="BA24" s="7">
        <f t="shared" si="6"/>
        <v>2.4222993071570754E-2</v>
      </c>
      <c r="BB24" s="7">
        <f t="shared" si="6"/>
        <v>2.9687023359390139E-2</v>
      </c>
      <c r="BC24" s="7">
        <f t="shared" si="6"/>
        <v>4.4228369587672775E-2</v>
      </c>
      <c r="BD24" s="7">
        <f t="shared" si="6"/>
        <v>6.4378352757714627E-2</v>
      </c>
      <c r="BE24" s="7">
        <f t="shared" si="6"/>
        <v>7.3958365354980196E-2</v>
      </c>
      <c r="BF24" s="7">
        <f t="shared" si="6"/>
        <v>6.8917983212783016E-2</v>
      </c>
      <c r="BG24" s="7">
        <f t="shared" si="6"/>
        <v>6.4138411472354592E-2</v>
      </c>
      <c r="BH24" s="7">
        <f t="shared" si="6"/>
        <v>6.3711908641615189E-2</v>
      </c>
      <c r="BI24" s="7">
        <f t="shared" si="6"/>
        <v>7.2183188098318987E-2</v>
      </c>
      <c r="BJ24" s="7">
        <f t="shared" si="6"/>
        <v>7.3185710505170934E-2</v>
      </c>
      <c r="BK24" s="7">
        <f t="shared" si="6"/>
        <v>0.11363473536667983</v>
      </c>
      <c r="BL24" s="7">
        <f t="shared" si="6"/>
        <v>0.12018525540828393</v>
      </c>
      <c r="BM24" s="7">
        <f t="shared" si="6"/>
        <v>0.10538744203708789</v>
      </c>
      <c r="BN24" s="7">
        <f t="shared" si="6"/>
        <v>9.5235335710792277E-2</v>
      </c>
      <c r="BO24" s="7">
        <f t="shared" si="6"/>
        <v>0.10245000239163275</v>
      </c>
      <c r="BP24" s="7">
        <f t="shared" si="6"/>
        <v>0.10476208486879272</v>
      </c>
    </row>
    <row r="25" spans="1:69" x14ac:dyDescent="0.25">
      <c r="A25" s="1" t="s">
        <v>17</v>
      </c>
      <c r="AA25" s="7">
        <f t="shared" si="6"/>
        <v>0</v>
      </c>
      <c r="AB25" s="7">
        <f t="shared" si="6"/>
        <v>-5.7666218828850901E-3</v>
      </c>
      <c r="AC25" s="7">
        <f t="shared" si="6"/>
        <v>1.5878242325226211E-2</v>
      </c>
      <c r="AD25" s="7">
        <f t="shared" si="6"/>
        <v>3.453924443541169E-2</v>
      </c>
      <c r="AE25" s="7">
        <f t="shared" si="6"/>
        <v>5.3149725854018899E-2</v>
      </c>
      <c r="AF25" s="7">
        <f t="shared" si="6"/>
        <v>6.9281009984724584E-2</v>
      </c>
      <c r="AG25" s="7">
        <f t="shared" si="6"/>
        <v>6.8717567239937688E-2</v>
      </c>
      <c r="AH25" s="7">
        <f t="shared" si="6"/>
        <v>6.4531430718914609E-2</v>
      </c>
      <c r="AI25" s="7">
        <f t="shared" si="6"/>
        <v>6.5957899213113791E-2</v>
      </c>
      <c r="AJ25" s="7">
        <f t="shared" si="6"/>
        <v>7.78209613321377E-2</v>
      </c>
      <c r="AK25" s="7">
        <f t="shared" si="6"/>
        <v>8.1302218941717685E-2</v>
      </c>
      <c r="AL25" s="7">
        <f t="shared" si="6"/>
        <v>8.135297413228855E-2</v>
      </c>
      <c r="AM25" s="7">
        <f t="shared" si="6"/>
        <v>9.5692248132228888E-2</v>
      </c>
      <c r="AN25" s="7">
        <f t="shared" si="6"/>
        <v>0.13790232155225568</v>
      </c>
      <c r="AO25" s="7">
        <f t="shared" si="6"/>
        <v>0.14333596914976823</v>
      </c>
      <c r="AP25" s="7">
        <f t="shared" si="6"/>
        <v>0.15919657737976309</v>
      </c>
      <c r="AQ25" s="7">
        <f t="shared" si="6"/>
        <v>0.14351860845442829</v>
      </c>
      <c r="AR25" s="7">
        <f t="shared" si="6"/>
        <v>0.15694673717619267</v>
      </c>
      <c r="AS25" s="7">
        <f t="shared" si="6"/>
        <v>0.17251966983086406</v>
      </c>
      <c r="AT25" s="7">
        <f t="shared" si="6"/>
        <v>0.21212018118650305</v>
      </c>
      <c r="AU25" s="7">
        <f t="shared" si="6"/>
        <v>0.19735697958542261</v>
      </c>
      <c r="AV25" s="7">
        <f t="shared" si="6"/>
        <v>0.18620398578346398</v>
      </c>
      <c r="AW25" s="7">
        <f t="shared" si="6"/>
        <v>0.18112624831513316</v>
      </c>
      <c r="AX25" s="7">
        <f t="shared" si="6"/>
        <v>0.197738297250594</v>
      </c>
      <c r="AY25" s="7">
        <f t="shared" si="6"/>
        <v>0.21308619961477576</v>
      </c>
      <c r="AZ25" s="7">
        <f t="shared" si="6"/>
        <v>0.26557714669483601</v>
      </c>
      <c r="BA25" s="7">
        <f t="shared" si="6"/>
        <v>0.2908947835799654</v>
      </c>
      <c r="BB25" s="7">
        <f t="shared" si="6"/>
        <v>0.3410631868143571</v>
      </c>
      <c r="BC25" s="7">
        <f t="shared" si="6"/>
        <v>0.36240548282040663</v>
      </c>
      <c r="BD25" s="7">
        <f t="shared" si="6"/>
        <v>0.37140892650674717</v>
      </c>
      <c r="BE25" s="7">
        <f t="shared" si="6"/>
        <v>0.39121254624165547</v>
      </c>
      <c r="BF25" s="7">
        <f t="shared" si="6"/>
        <v>0.41641595801632375</v>
      </c>
      <c r="BG25" s="7">
        <f t="shared" si="6"/>
        <v>0.42045354756660458</v>
      </c>
      <c r="BH25" s="7">
        <f t="shared" si="6"/>
        <v>0.4296458895284897</v>
      </c>
      <c r="BI25" s="7">
        <f t="shared" si="6"/>
        <v>0.45000257986317166</v>
      </c>
      <c r="BJ25" s="7">
        <f t="shared" si="6"/>
        <v>0.43466161175305812</v>
      </c>
      <c r="BK25" s="7">
        <f t="shared" si="6"/>
        <v>0.4542399613557126</v>
      </c>
      <c r="BL25" s="7">
        <f t="shared" si="6"/>
        <v>0.45899706249511496</v>
      </c>
      <c r="BM25" s="7">
        <f t="shared" si="6"/>
        <v>0.44625043396520225</v>
      </c>
      <c r="BN25" s="7">
        <f t="shared" si="6"/>
        <v>0.45458415421432874</v>
      </c>
      <c r="BO25" s="7">
        <f t="shared" si="6"/>
        <v>0.44877753188734687</v>
      </c>
      <c r="BP25" s="7">
        <f t="shared" si="6"/>
        <v>0.46454490490527545</v>
      </c>
    </row>
    <row r="26" spans="1:69" x14ac:dyDescent="0.25">
      <c r="A26" s="1" t="s">
        <v>18</v>
      </c>
      <c r="AA26" s="7">
        <f t="shared" si="6"/>
        <v>0</v>
      </c>
      <c r="AB26" s="7">
        <f t="shared" si="6"/>
        <v>-9.4654014894334174E-3</v>
      </c>
      <c r="AC26" s="7">
        <f t="shared" si="6"/>
        <v>1.0868651920155514E-2</v>
      </c>
      <c r="AD26" s="7">
        <f t="shared" si="6"/>
        <v>3.2046999616066926E-2</v>
      </c>
      <c r="AE26" s="7">
        <f t="shared" si="6"/>
        <v>4.8837751892057642E-2</v>
      </c>
      <c r="AF26" s="7">
        <f t="shared" si="6"/>
        <v>6.3439523298236933E-2</v>
      </c>
      <c r="AG26" s="7">
        <f t="shared" si="6"/>
        <v>6.9815067083402765E-2</v>
      </c>
      <c r="AH26" s="7">
        <f t="shared" si="6"/>
        <v>6.9133488541306742E-2</v>
      </c>
      <c r="AI26" s="7">
        <f t="shared" si="6"/>
        <v>7.6303160459249716E-2</v>
      </c>
      <c r="AJ26" s="7">
        <f t="shared" si="6"/>
        <v>9.357712817012967E-2</v>
      </c>
      <c r="AK26" s="7">
        <f t="shared" si="6"/>
        <v>9.6016932103192829E-2</v>
      </c>
      <c r="AL26" s="7">
        <f t="shared" si="6"/>
        <v>0.10074453029058404</v>
      </c>
      <c r="AM26" s="7">
        <f t="shared" si="6"/>
        <v>0.11417202323274879</v>
      </c>
      <c r="AN26" s="7">
        <f t="shared" si="6"/>
        <v>0.15308082954287427</v>
      </c>
      <c r="AO26" s="7">
        <f t="shared" si="6"/>
        <v>0.1616445735567629</v>
      </c>
      <c r="AP26" s="7">
        <f t="shared" si="6"/>
        <v>0.17519343695490178</v>
      </c>
      <c r="AQ26" s="7">
        <f t="shared" si="6"/>
        <v>0.15941850366792651</v>
      </c>
      <c r="AR26" s="7">
        <f t="shared" si="6"/>
        <v>0.18038685144375094</v>
      </c>
      <c r="AS26" s="7">
        <f t="shared" si="6"/>
        <v>0.19981855779173913</v>
      </c>
      <c r="AT26" s="7">
        <f t="shared" si="6"/>
        <v>0.23902117243637577</v>
      </c>
      <c r="AU26" s="7">
        <f t="shared" si="6"/>
        <v>0.22364308252275505</v>
      </c>
      <c r="AV26" s="7">
        <f t="shared" si="6"/>
        <v>0.21289658897081323</v>
      </c>
      <c r="AW26" s="7">
        <f t="shared" si="6"/>
        <v>0.21163115607712457</v>
      </c>
      <c r="AX26" s="7">
        <f t="shared" si="6"/>
        <v>0.23509356667047598</v>
      </c>
      <c r="AY26" s="7">
        <f t="shared" si="6"/>
        <v>0.25626561466764697</v>
      </c>
      <c r="AZ26" s="7">
        <f t="shared" si="6"/>
        <v>0.31879597949727839</v>
      </c>
      <c r="BA26" s="7">
        <f t="shared" si="6"/>
        <v>0.35391446071728838</v>
      </c>
      <c r="BB26" s="7">
        <f t="shared" si="6"/>
        <v>0.41774601243385973</v>
      </c>
      <c r="BC26" s="7">
        <f t="shared" si="6"/>
        <v>0.45269733731080547</v>
      </c>
      <c r="BD26" s="7">
        <f t="shared" si="6"/>
        <v>0.466244914288373</v>
      </c>
      <c r="BE26" s="7">
        <f t="shared" si="6"/>
        <v>0.49168434110426801</v>
      </c>
      <c r="BF26" s="7">
        <f t="shared" si="6"/>
        <v>0.52213674110387331</v>
      </c>
      <c r="BG26" s="7">
        <f t="shared" si="6"/>
        <v>0.53391021659247206</v>
      </c>
      <c r="BH26" s="7">
        <f t="shared" si="6"/>
        <v>0.55238918026222195</v>
      </c>
      <c r="BI26" s="7">
        <f t="shared" si="6"/>
        <v>0.5801243500052814</v>
      </c>
      <c r="BJ26" s="7">
        <f t="shared" si="6"/>
        <v>0.57490783209179708</v>
      </c>
      <c r="BK26" s="7">
        <f t="shared" si="6"/>
        <v>0.59238415177130943</v>
      </c>
      <c r="BL26" s="7">
        <f t="shared" si="6"/>
        <v>0.5975502404547024</v>
      </c>
      <c r="BM26" s="7">
        <f t="shared" si="6"/>
        <v>0.5938973203454827</v>
      </c>
      <c r="BN26" s="7">
        <f t="shared" si="6"/>
        <v>0.60615869554559676</v>
      </c>
      <c r="BO26" s="7">
        <f t="shared" si="6"/>
        <v>0.60110163890650825</v>
      </c>
      <c r="BP26" s="7">
        <f t="shared" si="6"/>
        <v>0.62190756030961636</v>
      </c>
      <c r="BQ26" s="9"/>
    </row>
    <row r="27" spans="1:69" x14ac:dyDescent="0.25">
      <c r="A27" s="8" t="s">
        <v>19</v>
      </c>
      <c r="AA27" s="7">
        <f t="shared" si="6"/>
        <v>0</v>
      </c>
      <c r="AB27" s="7">
        <f t="shared" si="6"/>
        <v>-8.6928548651563631E-3</v>
      </c>
      <c r="AC27" s="7">
        <f t="shared" si="6"/>
        <v>-7.4723631198507692E-3</v>
      </c>
      <c r="AD27" s="7">
        <f t="shared" si="6"/>
        <v>1.4110028247819173E-2</v>
      </c>
      <c r="AE27" s="7">
        <f t="shared" si="6"/>
        <v>3.4125266302165329E-2</v>
      </c>
      <c r="AF27" s="7">
        <f t="shared" si="6"/>
        <v>5.3561628713402455E-2</v>
      </c>
      <c r="AG27" s="7">
        <f t="shared" si="6"/>
        <v>6.4267858872284478E-2</v>
      </c>
      <c r="AH27" s="7">
        <f t="shared" si="6"/>
        <v>7.4614652389498271E-2</v>
      </c>
      <c r="AI27" s="7">
        <f t="shared" si="6"/>
        <v>7.5495126797874124E-2</v>
      </c>
      <c r="AJ27" s="7">
        <f t="shared" si="6"/>
        <v>8.5462984321510907E-2</v>
      </c>
      <c r="AK27" s="7">
        <f t="shared" si="6"/>
        <v>9.5136377152072807E-2</v>
      </c>
      <c r="AL27" s="7">
        <f t="shared" si="6"/>
        <v>0.10674886919222715</v>
      </c>
      <c r="AM27" s="7">
        <f t="shared" si="6"/>
        <v>0.11954713878804497</v>
      </c>
      <c r="AN27" s="7">
        <f t="shared" si="6"/>
        <v>0.16721514195054779</v>
      </c>
      <c r="AO27" s="7">
        <f t="shared" si="6"/>
        <v>0.18859485849043622</v>
      </c>
      <c r="AP27" s="7">
        <f t="shared" si="6"/>
        <v>0.21235081213721954</v>
      </c>
      <c r="AQ27" s="7">
        <f t="shared" si="6"/>
        <v>0.20205777749012782</v>
      </c>
      <c r="AR27" s="7">
        <f t="shared" si="6"/>
        <v>0.23228954285328982</v>
      </c>
      <c r="AS27" s="7">
        <f t="shared" si="6"/>
        <v>0.25295130954381462</v>
      </c>
      <c r="AT27" s="7">
        <f t="shared" si="6"/>
        <v>0.30315870180052995</v>
      </c>
      <c r="AU27" s="7">
        <f t="shared" si="6"/>
        <v>0.28639166194126886</v>
      </c>
      <c r="AV27" s="7">
        <f t="shared" si="6"/>
        <v>0.27670843426151975</v>
      </c>
      <c r="AW27" s="7">
        <f t="shared" si="6"/>
        <v>0.27959023088495555</v>
      </c>
      <c r="AX27" s="7">
        <f t="shared" si="6"/>
        <v>0.31141751060712836</v>
      </c>
      <c r="AY27" s="7">
        <f t="shared" si="6"/>
        <v>0.33058884873344996</v>
      </c>
      <c r="AZ27" s="7">
        <f t="shared" si="6"/>
        <v>0.39619678923317109</v>
      </c>
      <c r="BA27" s="7">
        <f t="shared" si="6"/>
        <v>0.44093625088001059</v>
      </c>
      <c r="BB27" s="7">
        <f t="shared" si="6"/>
        <v>0.51474619979137093</v>
      </c>
      <c r="BC27" s="7">
        <f t="shared" si="6"/>
        <v>0.55282751370308458</v>
      </c>
      <c r="BD27" s="7">
        <f t="shared" si="6"/>
        <v>0.57278072264679136</v>
      </c>
      <c r="BE27" s="7">
        <f t="shared" si="6"/>
        <v>0.60801593547127508</v>
      </c>
      <c r="BF27" s="7">
        <f t="shared" si="6"/>
        <v>0.64513797663808048</v>
      </c>
      <c r="BG27" s="7">
        <f t="shared" si="6"/>
        <v>0.65013982644087831</v>
      </c>
      <c r="BH27" s="7">
        <f t="shared" si="6"/>
        <v>0.66912108611221044</v>
      </c>
      <c r="BI27" s="7">
        <f t="shared" si="6"/>
        <v>0.70750587709432833</v>
      </c>
      <c r="BJ27" s="7">
        <f t="shared" si="6"/>
        <v>0.72891266172066138</v>
      </c>
      <c r="BK27" s="7">
        <f t="shared" si="6"/>
        <v>0.73211322469163997</v>
      </c>
      <c r="BL27" s="7">
        <f t="shared" si="6"/>
        <v>0.7458735008874976</v>
      </c>
      <c r="BM27" s="7">
        <f t="shared" si="6"/>
        <v>0.75306580388760469</v>
      </c>
      <c r="BN27" s="7">
        <f t="shared" si="6"/>
        <v>0.76563108774467448</v>
      </c>
      <c r="BO27" s="7">
        <f t="shared" si="6"/>
        <v>0.75689902942724241</v>
      </c>
      <c r="BP27" s="7">
        <f>(BP10-$AA10)/$AA10</f>
        <v>0.77712754312634047</v>
      </c>
      <c r="BQ27" s="9"/>
    </row>
    <row r="30" spans="1:69" x14ac:dyDescent="0.25">
      <c r="Z30" t="s">
        <v>20</v>
      </c>
    </row>
    <row r="32" spans="1:69" x14ac:dyDescent="0.25">
      <c r="Z32" t="s">
        <v>21</v>
      </c>
    </row>
    <row r="35" spans="26:26" x14ac:dyDescent="0.25">
      <c r="Z35" t="s">
        <v>22</v>
      </c>
    </row>
    <row r="37" spans="26:26" x14ac:dyDescent="0.25">
      <c r="Z37" t="s">
        <v>23</v>
      </c>
    </row>
    <row r="41" spans="26:26" x14ac:dyDescent="0.25">
      <c r="Z41" t="s">
        <v>24</v>
      </c>
    </row>
    <row r="46" spans="26:26" x14ac:dyDescent="0.25">
      <c r="Z46" t="s">
        <v>25</v>
      </c>
    </row>
    <row r="47" spans="26:26" x14ac:dyDescent="0.25">
      <c r="Z47" t="s">
        <v>26</v>
      </c>
    </row>
    <row r="55" spans="1:49" x14ac:dyDescent="0.25">
      <c r="A55" s="1" t="s">
        <v>27</v>
      </c>
    </row>
    <row r="59" spans="1:49" x14ac:dyDescent="0.25">
      <c r="C59" s="10" t="s">
        <v>28</v>
      </c>
    </row>
    <row r="60" spans="1:49" x14ac:dyDescent="0.25">
      <c r="N60" s="11" t="s">
        <v>29</v>
      </c>
      <c r="AW60" s="6"/>
    </row>
    <row r="61" spans="1:49" x14ac:dyDescent="0.25">
      <c r="Z61" s="10"/>
    </row>
    <row r="62" spans="1:49" x14ac:dyDescent="0.25">
      <c r="N62" t="s">
        <v>30</v>
      </c>
      <c r="AW62" s="11"/>
    </row>
    <row r="64" spans="1:49" x14ac:dyDescent="0.25">
      <c r="AK64" s="10"/>
    </row>
    <row r="65" spans="3:4" x14ac:dyDescent="0.25">
      <c r="C65" s="1" t="s">
        <v>31</v>
      </c>
    </row>
    <row r="66" spans="3:4" x14ac:dyDescent="0.25">
      <c r="C66" s="12" t="s">
        <v>32</v>
      </c>
    </row>
    <row r="67" spans="3:4" x14ac:dyDescent="0.25">
      <c r="C67" s="1" t="s">
        <v>4</v>
      </c>
      <c r="D67" s="3">
        <f>BQ5</f>
        <v>90.835074726742732</v>
      </c>
    </row>
    <row r="68" spans="3:4" x14ac:dyDescent="0.25">
      <c r="C68" s="1" t="s">
        <v>5</v>
      </c>
      <c r="D68" s="3">
        <f>BQ6</f>
        <v>80.764865175039347</v>
      </c>
    </row>
    <row r="70" spans="3:4" x14ac:dyDescent="0.25">
      <c r="C70" s="12" t="s">
        <v>33</v>
      </c>
    </row>
    <row r="71" spans="3:4" x14ac:dyDescent="0.25">
      <c r="C71" s="1" t="s">
        <v>34</v>
      </c>
      <c r="D71" s="3">
        <f>BQ7</f>
        <v>10.476208486879273</v>
      </c>
    </row>
    <row r="72" spans="3:4" x14ac:dyDescent="0.25">
      <c r="C72" s="1" t="s">
        <v>17</v>
      </c>
      <c r="D72" s="3">
        <f>BQ8</f>
        <v>46.454490490527547</v>
      </c>
    </row>
    <row r="73" spans="3:4" x14ac:dyDescent="0.25">
      <c r="C73" s="1" t="s">
        <v>18</v>
      </c>
      <c r="D73" s="3">
        <f>BQ9</f>
        <v>62.190756030961637</v>
      </c>
    </row>
    <row r="74" spans="3:4" x14ac:dyDescent="0.25">
      <c r="C74" s="1" t="s">
        <v>35</v>
      </c>
      <c r="D74" s="3">
        <f>BQ10</f>
        <v>77.712754312634047</v>
      </c>
    </row>
    <row r="76" spans="3:4" x14ac:dyDescent="0.25">
      <c r="C76" s="11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5" sqref="A15"/>
    </sheetView>
  </sheetViews>
  <sheetFormatPr defaultRowHeight="15" x14ac:dyDescent="0.25"/>
  <cols>
    <col min="1" max="1" width="126.28515625" bestFit="1" customWidth="1"/>
  </cols>
  <sheetData>
    <row r="1" spans="1:2" x14ac:dyDescent="0.25">
      <c r="A1" t="s">
        <v>36</v>
      </c>
    </row>
    <row r="3" spans="1:2" x14ac:dyDescent="0.25">
      <c r="A3" t="s">
        <v>37</v>
      </c>
      <c r="B3">
        <v>0.44772012955305485</v>
      </c>
    </row>
    <row r="4" spans="1:2" x14ac:dyDescent="0.25">
      <c r="A4" t="s">
        <v>38</v>
      </c>
      <c r="B4">
        <v>0.38898338521605819</v>
      </c>
    </row>
    <row r="5" spans="1:2" x14ac:dyDescent="0.25">
      <c r="A5" t="s">
        <v>39</v>
      </c>
      <c r="B5">
        <v>0.12531547572665824</v>
      </c>
    </row>
    <row r="6" spans="1:2" x14ac:dyDescent="0.25">
      <c r="A6" t="s">
        <v>40</v>
      </c>
      <c r="B6">
        <v>3.7981009504228724E-2</v>
      </c>
    </row>
    <row r="7" spans="1:2" x14ac:dyDescent="0.25">
      <c r="B7">
        <v>1</v>
      </c>
    </row>
    <row r="8" spans="1:2" x14ac:dyDescent="0.25">
      <c r="A8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D1</vt:lpstr>
      <vt:lpstr>D2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Savidge</dc:creator>
  <cp:lastModifiedBy>Thomas Savidge</cp:lastModifiedBy>
  <dcterms:created xsi:type="dcterms:W3CDTF">2016-04-15T19:36:08Z</dcterms:created>
  <dcterms:modified xsi:type="dcterms:W3CDTF">2016-04-15T19:38:29Z</dcterms:modified>
</cp:coreProperties>
</file>