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checkCompatibility="1" autoCompressPictures="0"/>
  <bookViews>
    <workbookView xWindow="26400" yWindow="0" windowWidth="19200" windowHeight="21060" activeTab="5"/>
  </bookViews>
  <sheets>
    <sheet name="C1 " sheetId="12" r:id="rId1"/>
    <sheet name="C2 " sheetId="8" r:id="rId2"/>
    <sheet name="C3" sheetId="9" r:id="rId3"/>
    <sheet name="C4" sheetId="11" r:id="rId4"/>
    <sheet name="C5 " sheetId="13" r:id="rId5"/>
    <sheet name="C6 " sheetId="18" r:id="rId6"/>
    <sheet name="D1" sheetId="2" r:id="rId7"/>
    <sheet name="D2" sheetId="3" r:id="rId8"/>
    <sheet name="D3" sheetId="4" r:id="rId9"/>
    <sheet name="D4" sheetId="6" r:id="rId10"/>
    <sheet name="D5" sheetId="15" r:id="rId11"/>
    <sheet name="C6" sheetId="17" r:id="rId12"/>
    <sheet name="output" sheetId="1" r:id="rId1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5" i="17" l="1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24" i="17"/>
  <c r="G22" i="17"/>
  <c r="F22" i="17"/>
  <c r="G21" i="17"/>
  <c r="F21" i="17"/>
  <c r="G20" i="17"/>
  <c r="F20" i="17"/>
  <c r="G19" i="17"/>
  <c r="F19" i="17"/>
  <c r="G18" i="17"/>
  <c r="F18" i="17"/>
  <c r="G17" i="17"/>
  <c r="F17" i="17"/>
  <c r="G16" i="17"/>
  <c r="F16" i="17"/>
  <c r="G15" i="17"/>
  <c r="F15" i="17"/>
  <c r="G14" i="17"/>
  <c r="F14" i="17"/>
  <c r="G13" i="17"/>
  <c r="F13" i="17"/>
  <c r="G12" i="17"/>
  <c r="F12" i="17"/>
  <c r="G11" i="17"/>
  <c r="F11" i="17"/>
  <c r="G10" i="17"/>
  <c r="F10" i="17"/>
  <c r="G9" i="17"/>
  <c r="F9" i="17"/>
  <c r="G8" i="17"/>
  <c r="F8" i="17"/>
  <c r="G7" i="17"/>
  <c r="F7" i="17"/>
  <c r="G6" i="17"/>
  <c r="F6" i="17"/>
  <c r="G5" i="17"/>
  <c r="F5" i="17"/>
  <c r="D6" i="15"/>
  <c r="D5" i="15"/>
  <c r="D4" i="15"/>
  <c r="H62" i="6"/>
  <c r="G62" i="6"/>
  <c r="H61" i="6"/>
  <c r="G61" i="6"/>
  <c r="H60" i="6"/>
  <c r="G60" i="6"/>
  <c r="H59" i="6"/>
  <c r="G59" i="6"/>
  <c r="H58" i="6"/>
  <c r="G58" i="6"/>
  <c r="H57" i="6"/>
  <c r="G57" i="6"/>
  <c r="H56" i="6"/>
  <c r="G56" i="6"/>
  <c r="H55" i="6"/>
  <c r="G55" i="6"/>
  <c r="H54" i="6"/>
  <c r="G54" i="6"/>
  <c r="H53" i="6"/>
  <c r="G53" i="6"/>
  <c r="H52" i="6"/>
  <c r="G52" i="6"/>
  <c r="H51" i="6"/>
  <c r="G51" i="6"/>
  <c r="H50" i="6"/>
  <c r="G50" i="6"/>
  <c r="H49" i="6"/>
  <c r="G49" i="6"/>
  <c r="H48" i="6"/>
  <c r="G48" i="6"/>
  <c r="H47" i="6"/>
  <c r="G47" i="6"/>
  <c r="H46" i="6"/>
  <c r="G46" i="6"/>
  <c r="H45" i="6"/>
  <c r="G45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H62" i="4"/>
  <c r="G62" i="4"/>
  <c r="H61" i="4"/>
  <c r="G61" i="4"/>
  <c r="H60" i="4"/>
  <c r="G60" i="4"/>
  <c r="H59" i="4"/>
  <c r="G59" i="4"/>
  <c r="H58" i="4"/>
  <c r="G58" i="4"/>
  <c r="H57" i="4"/>
  <c r="G57" i="4"/>
  <c r="H56" i="4"/>
  <c r="G56" i="4"/>
  <c r="H55" i="4"/>
  <c r="G55" i="4"/>
  <c r="H54" i="4"/>
  <c r="G54" i="4"/>
  <c r="H53" i="4"/>
  <c r="G53" i="4"/>
  <c r="H52" i="4"/>
  <c r="G52" i="4"/>
  <c r="H51" i="4"/>
  <c r="G51" i="4"/>
  <c r="H50" i="4"/>
  <c r="G50" i="4"/>
  <c r="H49" i="4"/>
  <c r="G49" i="4"/>
  <c r="H48" i="4"/>
  <c r="G48" i="4"/>
  <c r="H47" i="4"/>
  <c r="G47" i="4"/>
  <c r="H46" i="4"/>
  <c r="G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H5" i="4"/>
  <c r="G5" i="4"/>
  <c r="H4" i="4"/>
  <c r="G4" i="4"/>
  <c r="H3" i="4"/>
  <c r="G3" i="4"/>
  <c r="H3" i="3"/>
  <c r="H4" i="3"/>
  <c r="H5" i="3"/>
  <c r="G5" i="3"/>
  <c r="I5" i="3"/>
  <c r="H6" i="3"/>
  <c r="G6" i="3"/>
  <c r="I6" i="3"/>
  <c r="H7" i="3"/>
  <c r="H8" i="3"/>
  <c r="H9" i="3"/>
  <c r="G9" i="3"/>
  <c r="I9" i="3"/>
  <c r="H10" i="3"/>
  <c r="G10" i="3"/>
  <c r="I10" i="3"/>
  <c r="H11" i="3"/>
  <c r="H12" i="3"/>
  <c r="H13" i="3"/>
  <c r="G13" i="3"/>
  <c r="I13" i="3"/>
  <c r="H14" i="3"/>
  <c r="G14" i="3"/>
  <c r="I14" i="3"/>
  <c r="H15" i="3"/>
  <c r="H16" i="3"/>
  <c r="H17" i="3"/>
  <c r="G17" i="3"/>
  <c r="I17" i="3"/>
  <c r="H18" i="3"/>
  <c r="G18" i="3"/>
  <c r="I18" i="3"/>
  <c r="H19" i="3"/>
  <c r="H20" i="3"/>
  <c r="H21" i="3"/>
  <c r="G21" i="3"/>
  <c r="I21" i="3"/>
  <c r="H22" i="3"/>
  <c r="G22" i="3"/>
  <c r="I22" i="3"/>
  <c r="H23" i="3"/>
  <c r="H24" i="3"/>
  <c r="H25" i="3"/>
  <c r="G25" i="3"/>
  <c r="I25" i="3"/>
  <c r="H26" i="3"/>
  <c r="G26" i="3"/>
  <c r="I26" i="3"/>
  <c r="H27" i="3"/>
  <c r="H28" i="3"/>
  <c r="H29" i="3"/>
  <c r="G29" i="3"/>
  <c r="I29" i="3"/>
  <c r="H30" i="3"/>
  <c r="G30" i="3"/>
  <c r="I30" i="3"/>
  <c r="H31" i="3"/>
  <c r="H32" i="3"/>
  <c r="H33" i="3"/>
  <c r="G33" i="3"/>
  <c r="I33" i="3"/>
  <c r="H34" i="3"/>
  <c r="G34" i="3"/>
  <c r="I34" i="3"/>
  <c r="H35" i="3"/>
  <c r="H36" i="3"/>
  <c r="H37" i="3"/>
  <c r="G37" i="3"/>
  <c r="I37" i="3"/>
  <c r="H38" i="3"/>
  <c r="G38" i="3"/>
  <c r="I38" i="3"/>
  <c r="H39" i="3"/>
  <c r="H40" i="3"/>
  <c r="H41" i="3"/>
  <c r="G41" i="3"/>
  <c r="I41" i="3"/>
  <c r="H42" i="3"/>
  <c r="G42" i="3"/>
  <c r="I42" i="3"/>
  <c r="H43" i="3"/>
  <c r="H44" i="3"/>
  <c r="H45" i="3"/>
  <c r="G45" i="3"/>
  <c r="I45" i="3"/>
  <c r="H46" i="3"/>
  <c r="G46" i="3"/>
  <c r="I46" i="3"/>
  <c r="H47" i="3"/>
  <c r="H48" i="3"/>
  <c r="H49" i="3"/>
  <c r="G49" i="3"/>
  <c r="I49" i="3"/>
  <c r="H50" i="3"/>
  <c r="G50" i="3"/>
  <c r="I50" i="3"/>
  <c r="H51" i="3"/>
  <c r="H52" i="3"/>
  <c r="H53" i="3"/>
  <c r="G53" i="3"/>
  <c r="I53" i="3"/>
  <c r="H54" i="3"/>
  <c r="G54" i="3"/>
  <c r="I54" i="3"/>
  <c r="H55" i="3"/>
  <c r="H56" i="3"/>
  <c r="H57" i="3"/>
  <c r="G57" i="3"/>
  <c r="I57" i="3"/>
  <c r="H58" i="3"/>
  <c r="G58" i="3"/>
  <c r="I58" i="3"/>
  <c r="H59" i="3"/>
  <c r="H60" i="3"/>
  <c r="H61" i="3"/>
  <c r="G61" i="3"/>
  <c r="I61" i="3"/>
  <c r="H62" i="3"/>
  <c r="G62" i="3"/>
  <c r="I62" i="3"/>
  <c r="G60" i="3"/>
  <c r="G59" i="3"/>
  <c r="G56" i="3"/>
  <c r="G55" i="3"/>
  <c r="I55" i="3"/>
  <c r="G52" i="3"/>
  <c r="G51" i="3"/>
  <c r="G48" i="3"/>
  <c r="G47" i="3"/>
  <c r="G44" i="3"/>
  <c r="G43" i="3"/>
  <c r="G40" i="3"/>
  <c r="G39" i="3"/>
  <c r="I39" i="3"/>
  <c r="G36" i="3"/>
  <c r="G35" i="3"/>
  <c r="G32" i="3"/>
  <c r="G31" i="3"/>
  <c r="G28" i="3"/>
  <c r="G27" i="3"/>
  <c r="G24" i="3"/>
  <c r="I24" i="3"/>
  <c r="G23" i="3"/>
  <c r="G20" i="3"/>
  <c r="G19" i="3"/>
  <c r="G16" i="3"/>
  <c r="I16" i="3"/>
  <c r="G15" i="3"/>
  <c r="I15" i="3"/>
  <c r="G12" i="3"/>
  <c r="G11" i="3"/>
  <c r="G8" i="3"/>
  <c r="I8" i="3"/>
  <c r="G7" i="3"/>
  <c r="G4" i="3"/>
  <c r="G3" i="3"/>
  <c r="BJ5" i="2"/>
  <c r="BI10" i="2"/>
  <c r="BH10" i="2"/>
  <c r="BG10" i="2"/>
  <c r="BF10" i="2"/>
  <c r="BE10" i="2"/>
  <c r="BD10" i="2"/>
  <c r="BC10" i="2"/>
  <c r="BB10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BI9" i="2"/>
  <c r="BH9" i="2"/>
  <c r="BG9" i="2"/>
  <c r="BF9" i="2"/>
  <c r="BE9" i="2"/>
  <c r="BD9" i="2"/>
  <c r="BC9" i="2"/>
  <c r="BB9" i="2"/>
  <c r="BA9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10" i="2"/>
  <c r="C9" i="2"/>
  <c r="I4" i="3"/>
  <c r="J4" i="3"/>
  <c r="I32" i="3"/>
  <c r="J32" i="3"/>
  <c r="I60" i="3"/>
  <c r="J60" i="3"/>
  <c r="J5" i="3"/>
  <c r="J9" i="3"/>
  <c r="J13" i="3"/>
  <c r="J17" i="3"/>
  <c r="J21" i="3"/>
  <c r="J25" i="3"/>
  <c r="J29" i="3"/>
  <c r="J33" i="3"/>
  <c r="J37" i="3"/>
  <c r="J41" i="3"/>
  <c r="J45" i="3"/>
  <c r="J49" i="3"/>
  <c r="J53" i="3"/>
  <c r="J57" i="3"/>
  <c r="J61" i="3"/>
  <c r="I11" i="3"/>
  <c r="J11" i="3"/>
  <c r="I28" i="3"/>
  <c r="J28" i="3"/>
  <c r="I36" i="3"/>
  <c r="J36" i="3"/>
  <c r="J6" i="3"/>
  <c r="J10" i="3"/>
  <c r="J14" i="3"/>
  <c r="J18" i="3"/>
  <c r="J22" i="3"/>
  <c r="J26" i="3"/>
  <c r="J30" i="3"/>
  <c r="J34" i="3"/>
  <c r="J38" i="3"/>
  <c r="J42" i="3"/>
  <c r="J46" i="3"/>
  <c r="J50" i="3"/>
  <c r="J54" i="3"/>
  <c r="J58" i="3"/>
  <c r="J62" i="3"/>
  <c r="I3" i="3"/>
  <c r="J3" i="3"/>
  <c r="I7" i="3"/>
  <c r="J7" i="3"/>
  <c r="I19" i="3"/>
  <c r="J19" i="3"/>
  <c r="I27" i="3"/>
  <c r="J27" i="3"/>
  <c r="I35" i="3"/>
  <c r="J35" i="3"/>
  <c r="I43" i="3"/>
  <c r="J43" i="3"/>
  <c r="I51" i="3"/>
  <c r="J51" i="3"/>
  <c r="I59" i="3"/>
  <c r="J59" i="3"/>
  <c r="J15" i="3"/>
  <c r="J39" i="3"/>
  <c r="J55" i="3"/>
  <c r="I12" i="3"/>
  <c r="J12" i="3"/>
  <c r="I20" i="3"/>
  <c r="J20" i="3"/>
  <c r="I44" i="3"/>
  <c r="J44" i="3"/>
  <c r="I52" i="3"/>
  <c r="J52" i="3"/>
  <c r="J8" i="3"/>
  <c r="J16" i="3"/>
  <c r="J24" i="3"/>
  <c r="I23" i="3"/>
  <c r="J23" i="3"/>
  <c r="I31" i="3"/>
  <c r="J31" i="3"/>
  <c r="I47" i="3"/>
  <c r="J47" i="3"/>
  <c r="I40" i="3"/>
  <c r="J40" i="3"/>
  <c r="I48" i="3"/>
  <c r="J48" i="3"/>
  <c r="I56" i="3"/>
  <c r="J56" i="3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<sst xmlns="http://schemas.openxmlformats.org/spreadsheetml/2006/main" count="49" uniqueCount="31">
  <si>
    <t>y</t>
  </si>
  <si>
    <t>q</t>
  </si>
  <si>
    <t>totassets</t>
  </si>
  <si>
    <t>top5assets</t>
  </si>
  <si>
    <t>top5assetpct</t>
  </si>
  <si>
    <t>totdep</t>
  </si>
  <si>
    <t>top5dep</t>
  </si>
  <si>
    <t>top5deppct</t>
  </si>
  <si>
    <t>sbassets</t>
  </si>
  <si>
    <t>sbassetpct</t>
  </si>
  <si>
    <t>sbdep</t>
  </si>
  <si>
    <t>sbdeppct</t>
  </si>
  <si>
    <t>banks</t>
  </si>
  <si>
    <t>smallbanks</t>
  </si>
  <si>
    <t>largebanks</t>
  </si>
  <si>
    <t>% change 10b &amp; under</t>
  </si>
  <si>
    <t>% change over 10b</t>
  </si>
  <si>
    <t>Small Banks</t>
  </si>
  <si>
    <t>Other Large Banks</t>
  </si>
  <si>
    <t>Top 5 Banks</t>
  </si>
  <si>
    <t>q2</t>
  </si>
  <si>
    <t>q4</t>
  </si>
  <si>
    <t>Cumulative Asset Growth</t>
  </si>
  <si>
    <t>Cumulative Deposit Growth</t>
  </si>
  <si>
    <t>Asset Growth</t>
  </si>
  <si>
    <t>Deposit Growth</t>
  </si>
  <si>
    <t>Five Largest Banks</t>
  </si>
  <si>
    <t>Assets</t>
  </si>
  <si>
    <t>Deposits</t>
  </si>
  <si>
    <t>all banks</t>
  </si>
  <si>
    <t>small banks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</si>
</sst>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3">
    <xf numFmtId="0" fontId="0" fillId="0" borderId="0" xfId="0"/>
    <xf numFmtId="0" fontId="0" fillId="33" borderId="0" xfId="0" applyFill="1"/>
    <xf numFmtId="2" fontId="0" fillId="0" borderId="0" xfId="0" applyNumberFormat="1"/>
    <xf numFmtId="164" fontId="0" fillId="0" borderId="0" xfId="0" applyNumberFormat="1"/>
    <xf numFmtId="164" fontId="18" fillId="0" borderId="0" xfId="1" applyNumberFormat="1" applyFont="1"/>
    <xf numFmtId="0" fontId="0" fillId="34" borderId="0" xfId="0" applyFill="1"/>
    <xf numFmtId="0" fontId="14" fillId="0" borderId="0" xfId="0" applyFont="1"/>
    <xf numFmtId="165" fontId="19" fillId="0" borderId="0" xfId="1" applyNumberFormat="1" applyFont="1"/>
    <xf numFmtId="164" fontId="20" fillId="0" borderId="10" xfId="43" applyNumberFormat="1" applyBorder="1"/>
    <xf numFmtId="0" fontId="20" fillId="0" borderId="10" xfId="43" applyBorder="1"/>
    <xf numFmtId="0" fontId="0" fillId="0" borderId="10" xfId="0" applyBorder="1"/>
    <xf numFmtId="0" fontId="0" fillId="0" borderId="0" xfId="0" applyFill="1"/>
    <xf numFmtId="166" fontId="0" fillId="0" borderId="0" xfId="0" applyNumberFormat="1"/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Followed Hyperlink" xfId="45" builtinId="9" hidde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4" builtinId="8" hidde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5C5C60"/>
      <color rgb="FF93999E"/>
      <color rgb="FF726F99"/>
      <color rgb="FFFF6C2C"/>
      <color rgb="FF00818C"/>
      <color rgb="FF45B97C"/>
      <color rgb="FFFC2311"/>
      <color rgb="FFF52E38"/>
      <color rgb="FFFC0D11"/>
      <color rgb="FFF60D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5.xml"/><Relationship Id="rId12" Type="http://schemas.openxmlformats.org/officeDocument/2006/relationships/worksheet" Target="worksheets/sheet6.xml"/><Relationship Id="rId13" Type="http://schemas.openxmlformats.org/officeDocument/2006/relationships/worksheet" Target="worksheets/sheet7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chartsheet" Target="chartsheets/sheet2.xml"/><Relationship Id="rId3" Type="http://schemas.openxmlformats.org/officeDocument/2006/relationships/chartsheet" Target="chartsheets/sheet3.xml"/><Relationship Id="rId4" Type="http://schemas.openxmlformats.org/officeDocument/2006/relationships/chartsheet" Target="chartsheets/sheet4.xml"/><Relationship Id="rId5" Type="http://schemas.openxmlformats.org/officeDocument/2006/relationships/chartsheet" Target="chartsheets/sheet5.xml"/><Relationship Id="rId6" Type="http://schemas.openxmlformats.org/officeDocument/2006/relationships/chartsheet" Target="chartsheets/sheet6.xml"/><Relationship Id="rId7" Type="http://schemas.openxmlformats.org/officeDocument/2006/relationships/worksheet" Target="worksheets/sheet1.xml"/><Relationship Id="rId8" Type="http://schemas.openxmlformats.org/officeDocument/2006/relationships/worksheet" Target="worksheets/sheet2.xml"/><Relationship Id="rId9" Type="http://schemas.openxmlformats.org/officeDocument/2006/relationships/worksheet" Target="worksheets/sheet3.xml"/><Relationship Id="rId10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75756806059066"/>
          <c:y val="0.158008454658622"/>
          <c:w val="0.810613767065752"/>
          <c:h val="0.627922691997896"/>
        </c:manualLayout>
      </c:layout>
      <c:areaChart>
        <c:grouping val="standard"/>
        <c:varyColors val="0"/>
        <c:ser>
          <c:idx val="0"/>
          <c:order val="0"/>
          <c:tx>
            <c:v>Large Banks</c:v>
          </c:tx>
          <c:spPr>
            <a:solidFill>
              <a:srgbClr val="FD8D2A"/>
            </a:solidFill>
            <a:ln w="19050" cap="rnd">
              <a:solidFill>
                <a:srgbClr val="FF6C2C"/>
              </a:solidFill>
              <a:round/>
            </a:ln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</c:spPr>
          <c:dLbls>
            <c:dLbl>
              <c:idx val="54"/>
              <c:layout>
                <c:manualLayout>
                  <c:x val="0.103004133280994"/>
                  <c:y val="-0.28499270275816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00818C"/>
                        </a:solidFill>
                      </a:rPr>
                      <a:t>33%</a:t>
                    </a:r>
                  </a:p>
                  <a:p>
                    <a:r>
                      <a:rPr lang="en-US" sz="1000">
                        <a:solidFill>
                          <a:srgbClr val="00818C"/>
                        </a:solidFill>
                      </a:rPr>
                      <a:t>change</a:t>
                    </a:r>
                    <a:endParaRPr lang="en-US" sz="10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00818C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'D1'!$B$8:$BI$8</c:f>
              <c:numCache>
                <c:formatCode>General</c:formatCode>
                <c:ptCount val="60"/>
                <c:pt idx="0">
                  <c:v>2000.0</c:v>
                </c:pt>
                <c:pt idx="1">
                  <c:v>2000.0</c:v>
                </c:pt>
                <c:pt idx="2">
                  <c:v>2000.0</c:v>
                </c:pt>
                <c:pt idx="3">
                  <c:v>2000.0</c:v>
                </c:pt>
                <c:pt idx="4">
                  <c:v>2001.0</c:v>
                </c:pt>
                <c:pt idx="5">
                  <c:v>2001.0</c:v>
                </c:pt>
                <c:pt idx="6">
                  <c:v>2001.0</c:v>
                </c:pt>
                <c:pt idx="7">
                  <c:v>2001.0</c:v>
                </c:pt>
                <c:pt idx="8">
                  <c:v>2002.0</c:v>
                </c:pt>
                <c:pt idx="9">
                  <c:v>2002.0</c:v>
                </c:pt>
                <c:pt idx="10">
                  <c:v>2002.0</c:v>
                </c:pt>
                <c:pt idx="11">
                  <c:v>2002.0</c:v>
                </c:pt>
                <c:pt idx="12">
                  <c:v>2003.0</c:v>
                </c:pt>
                <c:pt idx="13">
                  <c:v>2003.0</c:v>
                </c:pt>
                <c:pt idx="14">
                  <c:v>2003.0</c:v>
                </c:pt>
                <c:pt idx="15">
                  <c:v>2003.0</c:v>
                </c:pt>
                <c:pt idx="16">
                  <c:v>2004.0</c:v>
                </c:pt>
                <c:pt idx="17">
                  <c:v>2004.0</c:v>
                </c:pt>
                <c:pt idx="18">
                  <c:v>2004.0</c:v>
                </c:pt>
                <c:pt idx="19">
                  <c:v>2004.0</c:v>
                </c:pt>
                <c:pt idx="20">
                  <c:v>2005.0</c:v>
                </c:pt>
                <c:pt idx="21">
                  <c:v>2005.0</c:v>
                </c:pt>
                <c:pt idx="22">
                  <c:v>2005.0</c:v>
                </c:pt>
                <c:pt idx="23">
                  <c:v>2005.0</c:v>
                </c:pt>
                <c:pt idx="24">
                  <c:v>2006.0</c:v>
                </c:pt>
                <c:pt idx="25">
                  <c:v>2006.0</c:v>
                </c:pt>
                <c:pt idx="26">
                  <c:v>2006.0</c:v>
                </c:pt>
                <c:pt idx="27">
                  <c:v>2006.0</c:v>
                </c:pt>
                <c:pt idx="28">
                  <c:v>2007.0</c:v>
                </c:pt>
                <c:pt idx="29">
                  <c:v>2007.0</c:v>
                </c:pt>
                <c:pt idx="30">
                  <c:v>2007.0</c:v>
                </c:pt>
                <c:pt idx="31">
                  <c:v>2007.0</c:v>
                </c:pt>
                <c:pt idx="32">
                  <c:v>2008.0</c:v>
                </c:pt>
                <c:pt idx="33">
                  <c:v>2008.0</c:v>
                </c:pt>
                <c:pt idx="34">
                  <c:v>2008.0</c:v>
                </c:pt>
                <c:pt idx="35">
                  <c:v>2008.0</c:v>
                </c:pt>
                <c:pt idx="36">
                  <c:v>2009.0</c:v>
                </c:pt>
                <c:pt idx="37">
                  <c:v>2009.0</c:v>
                </c:pt>
                <c:pt idx="38">
                  <c:v>2009.0</c:v>
                </c:pt>
                <c:pt idx="39">
                  <c:v>2009.0</c:v>
                </c:pt>
                <c:pt idx="40">
                  <c:v>2010.0</c:v>
                </c:pt>
                <c:pt idx="41">
                  <c:v>2010.0</c:v>
                </c:pt>
                <c:pt idx="42">
                  <c:v>2010.0</c:v>
                </c:pt>
                <c:pt idx="43">
                  <c:v>2010.0</c:v>
                </c:pt>
                <c:pt idx="44">
                  <c:v>2011.0</c:v>
                </c:pt>
                <c:pt idx="45">
                  <c:v>2011.0</c:v>
                </c:pt>
                <c:pt idx="46">
                  <c:v>2011.0</c:v>
                </c:pt>
                <c:pt idx="47">
                  <c:v>2011.0</c:v>
                </c:pt>
                <c:pt idx="48">
                  <c:v>2012.0</c:v>
                </c:pt>
                <c:pt idx="49">
                  <c:v>2012.0</c:v>
                </c:pt>
                <c:pt idx="50">
                  <c:v>2012.0</c:v>
                </c:pt>
                <c:pt idx="51">
                  <c:v>2012.0</c:v>
                </c:pt>
                <c:pt idx="52">
                  <c:v>2013.0</c:v>
                </c:pt>
                <c:pt idx="53">
                  <c:v>2013.0</c:v>
                </c:pt>
                <c:pt idx="54">
                  <c:v>2013.0</c:v>
                </c:pt>
                <c:pt idx="55">
                  <c:v>2013.0</c:v>
                </c:pt>
                <c:pt idx="56">
                  <c:v>2014.0</c:v>
                </c:pt>
                <c:pt idx="57">
                  <c:v>2014.0</c:v>
                </c:pt>
                <c:pt idx="58">
                  <c:v>2014.0</c:v>
                </c:pt>
                <c:pt idx="59">
                  <c:v>2014.0</c:v>
                </c:pt>
              </c:numCache>
            </c:numRef>
          </c:cat>
          <c:val>
            <c:numRef>
              <c:f>'D1'!$B$9:$BI$9</c:f>
              <c:numCache>
                <c:formatCode>0.0</c:formatCode>
                <c:ptCount val="60"/>
                <c:pt idx="0">
                  <c:v>0.0</c:v>
                </c:pt>
                <c:pt idx="1">
                  <c:v>-0.18153213118722</c:v>
                </c:pt>
                <c:pt idx="2">
                  <c:v>-0.72612852474888</c:v>
                </c:pt>
                <c:pt idx="3">
                  <c:v>-1.004477792569285</c:v>
                </c:pt>
                <c:pt idx="4">
                  <c:v>-1.549074186130945</c:v>
                </c:pt>
                <c:pt idx="5">
                  <c:v>-1.972649158901125</c:v>
                </c:pt>
                <c:pt idx="6">
                  <c:v>-2.335713421275566</c:v>
                </c:pt>
                <c:pt idx="7">
                  <c:v>-2.759288394045746</c:v>
                </c:pt>
                <c:pt idx="8">
                  <c:v>-3.400701924240591</c:v>
                </c:pt>
                <c:pt idx="9">
                  <c:v>-3.715357618298439</c:v>
                </c:pt>
                <c:pt idx="10">
                  <c:v>-4.066319738593731</c:v>
                </c:pt>
                <c:pt idx="11">
                  <c:v>-4.477792569284763</c:v>
                </c:pt>
                <c:pt idx="12">
                  <c:v>-4.91346968413409</c:v>
                </c:pt>
                <c:pt idx="13">
                  <c:v>-5.433861793537456</c:v>
                </c:pt>
                <c:pt idx="14">
                  <c:v>-5.615393924724676</c:v>
                </c:pt>
                <c:pt idx="15">
                  <c:v>-6.051071039574004</c:v>
                </c:pt>
                <c:pt idx="16">
                  <c:v>-6.474646012344184</c:v>
                </c:pt>
                <c:pt idx="17">
                  <c:v>-7.007140263826697</c:v>
                </c:pt>
                <c:pt idx="18">
                  <c:v>-7.309693815805397</c:v>
                </c:pt>
                <c:pt idx="19">
                  <c:v>-7.757473072733874</c:v>
                </c:pt>
                <c:pt idx="20">
                  <c:v>-8.072128766791723</c:v>
                </c:pt>
                <c:pt idx="21">
                  <c:v>-8.326273750453831</c:v>
                </c:pt>
                <c:pt idx="22">
                  <c:v>-8.38678446084957</c:v>
                </c:pt>
                <c:pt idx="23">
                  <c:v>-8.640929444511679</c:v>
                </c:pt>
                <c:pt idx="24">
                  <c:v>-8.907176570252934</c:v>
                </c:pt>
                <c:pt idx="25">
                  <c:v>-9.23393440638993</c:v>
                </c:pt>
                <c:pt idx="26">
                  <c:v>-9.451772963814594</c:v>
                </c:pt>
                <c:pt idx="27">
                  <c:v>-10.0326757836137</c:v>
                </c:pt>
                <c:pt idx="28">
                  <c:v>-10.49255718262132</c:v>
                </c:pt>
                <c:pt idx="29">
                  <c:v>-10.90403001331236</c:v>
                </c:pt>
                <c:pt idx="30">
                  <c:v>-11.18237928113276</c:v>
                </c:pt>
                <c:pt idx="31">
                  <c:v>-11.40021783855742</c:v>
                </c:pt>
                <c:pt idx="32">
                  <c:v>-11.66646496429868</c:v>
                </c:pt>
                <c:pt idx="33">
                  <c:v>-11.98112065835653</c:v>
                </c:pt>
                <c:pt idx="34">
                  <c:v>-12.29577635241438</c:v>
                </c:pt>
                <c:pt idx="35">
                  <c:v>-12.90088345637178</c:v>
                </c:pt>
                <c:pt idx="36">
                  <c:v>-13.23974343458792</c:v>
                </c:pt>
                <c:pt idx="37">
                  <c:v>-13.63911412319981</c:v>
                </c:pt>
                <c:pt idx="38">
                  <c:v>-14.22001694299891</c:v>
                </c:pt>
                <c:pt idx="39">
                  <c:v>-14.83722618903546</c:v>
                </c:pt>
                <c:pt idx="40">
                  <c:v>-15.45443543507201</c:v>
                </c:pt>
                <c:pt idx="41">
                  <c:v>-16.04744039695026</c:v>
                </c:pt>
                <c:pt idx="42">
                  <c:v>-16.61624107467022</c:v>
                </c:pt>
                <c:pt idx="43">
                  <c:v>-17.33026745733995</c:v>
                </c:pt>
                <c:pt idx="44">
                  <c:v>-17.88696599298076</c:v>
                </c:pt>
                <c:pt idx="45">
                  <c:v>-18.41946024446327</c:v>
                </c:pt>
                <c:pt idx="46">
                  <c:v>-19.04877163257897</c:v>
                </c:pt>
                <c:pt idx="47">
                  <c:v>-19.71438944693211</c:v>
                </c:pt>
                <c:pt idx="48">
                  <c:v>-20.21057727217718</c:v>
                </c:pt>
                <c:pt idx="49">
                  <c:v>-20.73096938158054</c:v>
                </c:pt>
                <c:pt idx="50">
                  <c:v>-21.40868933801283</c:v>
                </c:pt>
                <c:pt idx="51">
                  <c:v>-22.36475856226552</c:v>
                </c:pt>
                <c:pt idx="52">
                  <c:v>-22.90935495582718</c:v>
                </c:pt>
                <c:pt idx="53">
                  <c:v>-23.59917705433862</c:v>
                </c:pt>
                <c:pt idx="54">
                  <c:v>-24.0227520271088</c:v>
                </c:pt>
                <c:pt idx="55">
                  <c:v>-24.80939126225342</c:v>
                </c:pt>
                <c:pt idx="56">
                  <c:v>-25.52341764492315</c:v>
                </c:pt>
                <c:pt idx="57">
                  <c:v>-26.26164831175118</c:v>
                </c:pt>
                <c:pt idx="58">
                  <c:v>-27.0482875468958</c:v>
                </c:pt>
                <c:pt idx="59">
                  <c:v>-27.85913106619872</c:v>
                </c:pt>
              </c:numCache>
            </c:numRef>
          </c:val>
        </c:ser>
        <c:ser>
          <c:idx val="1"/>
          <c:order val="1"/>
          <c:tx>
            <c:v>Small Banks</c:v>
          </c:tx>
          <c:spPr>
            <a:solidFill>
              <a:srgbClr val="14A1AC"/>
            </a:solidFill>
            <a:ln w="19050">
              <a:solidFill>
                <a:srgbClr val="00818C"/>
              </a:solidFill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  <c:dLbls>
            <c:dLbl>
              <c:idx val="54"/>
              <c:layout>
                <c:manualLayout>
                  <c:x val="0.102958644099106"/>
                  <c:y val="0.26522489509569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FF6C2C"/>
                        </a:solidFill>
                      </a:rPr>
                      <a:t>-28%</a:t>
                    </a:r>
                  </a:p>
                  <a:p>
                    <a:r>
                      <a:rPr lang="en-US" sz="1000">
                        <a:solidFill>
                          <a:srgbClr val="FF6C2C"/>
                        </a:solidFill>
                      </a:rPr>
                      <a:t>change</a:t>
                    </a:r>
                    <a:endParaRPr lang="en-US" sz="10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6C2C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'D1'!$B$8:$BI$8</c:f>
              <c:numCache>
                <c:formatCode>General</c:formatCode>
                <c:ptCount val="60"/>
                <c:pt idx="0">
                  <c:v>2000.0</c:v>
                </c:pt>
                <c:pt idx="1">
                  <c:v>2000.0</c:v>
                </c:pt>
                <c:pt idx="2">
                  <c:v>2000.0</c:v>
                </c:pt>
                <c:pt idx="3">
                  <c:v>2000.0</c:v>
                </c:pt>
                <c:pt idx="4">
                  <c:v>2001.0</c:v>
                </c:pt>
                <c:pt idx="5">
                  <c:v>2001.0</c:v>
                </c:pt>
                <c:pt idx="6">
                  <c:v>2001.0</c:v>
                </c:pt>
                <c:pt idx="7">
                  <c:v>2001.0</c:v>
                </c:pt>
                <c:pt idx="8">
                  <c:v>2002.0</c:v>
                </c:pt>
                <c:pt idx="9">
                  <c:v>2002.0</c:v>
                </c:pt>
                <c:pt idx="10">
                  <c:v>2002.0</c:v>
                </c:pt>
                <c:pt idx="11">
                  <c:v>2002.0</c:v>
                </c:pt>
                <c:pt idx="12">
                  <c:v>2003.0</c:v>
                </c:pt>
                <c:pt idx="13">
                  <c:v>2003.0</c:v>
                </c:pt>
                <c:pt idx="14">
                  <c:v>2003.0</c:v>
                </c:pt>
                <c:pt idx="15">
                  <c:v>2003.0</c:v>
                </c:pt>
                <c:pt idx="16">
                  <c:v>2004.0</c:v>
                </c:pt>
                <c:pt idx="17">
                  <c:v>2004.0</c:v>
                </c:pt>
                <c:pt idx="18">
                  <c:v>2004.0</c:v>
                </c:pt>
                <c:pt idx="19">
                  <c:v>2004.0</c:v>
                </c:pt>
                <c:pt idx="20">
                  <c:v>2005.0</c:v>
                </c:pt>
                <c:pt idx="21">
                  <c:v>2005.0</c:v>
                </c:pt>
                <c:pt idx="22">
                  <c:v>2005.0</c:v>
                </c:pt>
                <c:pt idx="23">
                  <c:v>2005.0</c:v>
                </c:pt>
                <c:pt idx="24">
                  <c:v>2006.0</c:v>
                </c:pt>
                <c:pt idx="25">
                  <c:v>2006.0</c:v>
                </c:pt>
                <c:pt idx="26">
                  <c:v>2006.0</c:v>
                </c:pt>
                <c:pt idx="27">
                  <c:v>2006.0</c:v>
                </c:pt>
                <c:pt idx="28">
                  <c:v>2007.0</c:v>
                </c:pt>
                <c:pt idx="29">
                  <c:v>2007.0</c:v>
                </c:pt>
                <c:pt idx="30">
                  <c:v>2007.0</c:v>
                </c:pt>
                <c:pt idx="31">
                  <c:v>2007.0</c:v>
                </c:pt>
                <c:pt idx="32">
                  <c:v>2008.0</c:v>
                </c:pt>
                <c:pt idx="33">
                  <c:v>2008.0</c:v>
                </c:pt>
                <c:pt idx="34">
                  <c:v>2008.0</c:v>
                </c:pt>
                <c:pt idx="35">
                  <c:v>2008.0</c:v>
                </c:pt>
                <c:pt idx="36">
                  <c:v>2009.0</c:v>
                </c:pt>
                <c:pt idx="37">
                  <c:v>2009.0</c:v>
                </c:pt>
                <c:pt idx="38">
                  <c:v>2009.0</c:v>
                </c:pt>
                <c:pt idx="39">
                  <c:v>2009.0</c:v>
                </c:pt>
                <c:pt idx="40">
                  <c:v>2010.0</c:v>
                </c:pt>
                <c:pt idx="41">
                  <c:v>2010.0</c:v>
                </c:pt>
                <c:pt idx="42">
                  <c:v>2010.0</c:v>
                </c:pt>
                <c:pt idx="43">
                  <c:v>2010.0</c:v>
                </c:pt>
                <c:pt idx="44">
                  <c:v>2011.0</c:v>
                </c:pt>
                <c:pt idx="45">
                  <c:v>2011.0</c:v>
                </c:pt>
                <c:pt idx="46">
                  <c:v>2011.0</c:v>
                </c:pt>
                <c:pt idx="47">
                  <c:v>2011.0</c:v>
                </c:pt>
                <c:pt idx="48">
                  <c:v>2012.0</c:v>
                </c:pt>
                <c:pt idx="49">
                  <c:v>2012.0</c:v>
                </c:pt>
                <c:pt idx="50">
                  <c:v>2012.0</c:v>
                </c:pt>
                <c:pt idx="51">
                  <c:v>2012.0</c:v>
                </c:pt>
                <c:pt idx="52">
                  <c:v>2013.0</c:v>
                </c:pt>
                <c:pt idx="53">
                  <c:v>2013.0</c:v>
                </c:pt>
                <c:pt idx="54">
                  <c:v>2013.0</c:v>
                </c:pt>
                <c:pt idx="55">
                  <c:v>2013.0</c:v>
                </c:pt>
                <c:pt idx="56">
                  <c:v>2014.0</c:v>
                </c:pt>
                <c:pt idx="57">
                  <c:v>2014.0</c:v>
                </c:pt>
                <c:pt idx="58">
                  <c:v>2014.0</c:v>
                </c:pt>
                <c:pt idx="59">
                  <c:v>2014.0</c:v>
                </c:pt>
              </c:numCache>
            </c:numRef>
          </c:cat>
          <c:val>
            <c:numRef>
              <c:f>'D1'!$B$10:$BI$10</c:f>
              <c:numCache>
                <c:formatCode>0.0</c:formatCode>
                <c:ptCount val="60"/>
                <c:pt idx="0">
                  <c:v>0.0</c:v>
                </c:pt>
                <c:pt idx="1">
                  <c:v>5.263157894736842</c:v>
                </c:pt>
                <c:pt idx="2">
                  <c:v>9.210526315789472</c:v>
                </c:pt>
                <c:pt idx="3">
                  <c:v>11.84210526315789</c:v>
                </c:pt>
                <c:pt idx="4">
                  <c:v>6.578947368421052</c:v>
                </c:pt>
                <c:pt idx="5">
                  <c:v>7.894736842105263</c:v>
                </c:pt>
                <c:pt idx="6">
                  <c:v>7.894736842105263</c:v>
                </c:pt>
                <c:pt idx="7">
                  <c:v>14.47368421052632</c:v>
                </c:pt>
                <c:pt idx="8">
                  <c:v>13.1578947368421</c:v>
                </c:pt>
                <c:pt idx="9">
                  <c:v>13.1578947368421</c:v>
                </c:pt>
                <c:pt idx="10">
                  <c:v>18.42105263157895</c:v>
                </c:pt>
                <c:pt idx="11">
                  <c:v>18.42105263157895</c:v>
                </c:pt>
                <c:pt idx="12">
                  <c:v>18.42105263157895</c:v>
                </c:pt>
                <c:pt idx="13">
                  <c:v>23.68421052631579</c:v>
                </c:pt>
                <c:pt idx="14">
                  <c:v>22.36842105263158</c:v>
                </c:pt>
                <c:pt idx="15">
                  <c:v>26.31578947368421</c:v>
                </c:pt>
                <c:pt idx="16">
                  <c:v>32.89473684210526</c:v>
                </c:pt>
                <c:pt idx="17">
                  <c:v>34.21052631578947</c:v>
                </c:pt>
                <c:pt idx="18">
                  <c:v>28.94736842105263</c:v>
                </c:pt>
                <c:pt idx="19">
                  <c:v>28.94736842105263</c:v>
                </c:pt>
                <c:pt idx="20">
                  <c:v>27.63157894736842</c:v>
                </c:pt>
                <c:pt idx="21">
                  <c:v>31.57894736842105</c:v>
                </c:pt>
                <c:pt idx="22">
                  <c:v>38.15789473684211</c:v>
                </c:pt>
                <c:pt idx="23">
                  <c:v>38.15789473684211</c:v>
                </c:pt>
                <c:pt idx="24">
                  <c:v>38.15789473684211</c:v>
                </c:pt>
                <c:pt idx="25">
                  <c:v>39.47368421052632</c:v>
                </c:pt>
                <c:pt idx="26">
                  <c:v>39.47368421052632</c:v>
                </c:pt>
                <c:pt idx="27">
                  <c:v>36.8421052631579</c:v>
                </c:pt>
                <c:pt idx="28">
                  <c:v>36.8421052631579</c:v>
                </c:pt>
                <c:pt idx="29">
                  <c:v>36.8421052631579</c:v>
                </c:pt>
                <c:pt idx="30">
                  <c:v>30.26315789473684</c:v>
                </c:pt>
                <c:pt idx="31">
                  <c:v>30.26315789473684</c:v>
                </c:pt>
                <c:pt idx="32">
                  <c:v>28.94736842105263</c:v>
                </c:pt>
                <c:pt idx="33">
                  <c:v>28.94736842105263</c:v>
                </c:pt>
                <c:pt idx="34">
                  <c:v>28.94736842105263</c:v>
                </c:pt>
                <c:pt idx="35">
                  <c:v>28.94736842105263</c:v>
                </c:pt>
                <c:pt idx="36">
                  <c:v>27.63157894736842</c:v>
                </c:pt>
                <c:pt idx="37">
                  <c:v>28.94736842105263</c:v>
                </c:pt>
                <c:pt idx="38">
                  <c:v>27.63157894736842</c:v>
                </c:pt>
                <c:pt idx="39">
                  <c:v>23.68421052631579</c:v>
                </c:pt>
                <c:pt idx="40">
                  <c:v>25.0</c:v>
                </c:pt>
                <c:pt idx="41">
                  <c:v>25.0</c:v>
                </c:pt>
                <c:pt idx="42">
                  <c:v>28.94736842105263</c:v>
                </c:pt>
                <c:pt idx="43">
                  <c:v>23.68421052631579</c:v>
                </c:pt>
                <c:pt idx="44">
                  <c:v>23.68421052631579</c:v>
                </c:pt>
                <c:pt idx="45">
                  <c:v>22.36842105263158</c:v>
                </c:pt>
                <c:pt idx="46">
                  <c:v>23.68421052631579</c:v>
                </c:pt>
                <c:pt idx="47">
                  <c:v>23.68421052631579</c:v>
                </c:pt>
                <c:pt idx="48">
                  <c:v>26.31578947368421</c:v>
                </c:pt>
                <c:pt idx="49">
                  <c:v>25.0</c:v>
                </c:pt>
                <c:pt idx="50">
                  <c:v>25.0</c:v>
                </c:pt>
                <c:pt idx="51">
                  <c:v>25.0</c:v>
                </c:pt>
                <c:pt idx="52">
                  <c:v>28.94736842105263</c:v>
                </c:pt>
                <c:pt idx="53">
                  <c:v>28.94736842105263</c:v>
                </c:pt>
                <c:pt idx="54">
                  <c:v>28.94736842105263</c:v>
                </c:pt>
                <c:pt idx="55">
                  <c:v>27.63157894736842</c:v>
                </c:pt>
                <c:pt idx="56">
                  <c:v>31.57894736842105</c:v>
                </c:pt>
                <c:pt idx="57">
                  <c:v>31.57894736842105</c:v>
                </c:pt>
                <c:pt idx="58">
                  <c:v>34.21052631578947</c:v>
                </c:pt>
                <c:pt idx="59">
                  <c:v>32.89473684210526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1519080"/>
        <c:axId val="2121522312"/>
      </c:areaChart>
      <c:catAx>
        <c:axId val="2121519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21522312"/>
        <c:crosses val="autoZero"/>
        <c:auto val="1"/>
        <c:lblAlgn val="ctr"/>
        <c:lblOffset val="100"/>
        <c:tickLblSkip val="8"/>
        <c:noMultiLvlLbl val="0"/>
      </c:catAx>
      <c:valAx>
        <c:axId val="2121522312"/>
        <c:scaling>
          <c:orientation val="minMax"/>
          <c:min val="-5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46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2121519080"/>
        <c:crosses val="autoZero"/>
        <c:crossBetween val="midCat"/>
        <c:majorUnit val="25.0"/>
      </c:valAx>
      <c:spPr>
        <a:noFill/>
        <a:ln>
          <a:solidFill>
            <a:srgbClr val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latin typeface="Gotham Narrow Light"/>
          <a:cs typeface="Gotham Narrow Light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2200" b="0"/>
            </a:pPr>
            <a:r>
              <a:rPr lang="en-US" sz="2200" b="0"/>
              <a:t>Share of Total Domestic Deposits Held by </a:t>
            </a:r>
          </a:p>
          <a:p>
            <a:pPr>
              <a:defRPr sz="2200" b="0"/>
            </a:pPr>
            <a:r>
              <a:rPr lang="en-US" sz="2200" b="0"/>
              <a:t>Small Banks vs. Large Banks, 2000–2014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4834022874198"/>
          <c:y val="0.164264291257513"/>
          <c:w val="0.823327082819023"/>
          <c:h val="0.601652660910664"/>
        </c:manualLayout>
      </c:layout>
      <c:lineChart>
        <c:grouping val="standard"/>
        <c:varyColors val="0"/>
        <c:ser>
          <c:idx val="0"/>
          <c:order val="0"/>
          <c:tx>
            <c:strRef>
              <c:f>'D2'!$G$2</c:f>
              <c:strCache>
                <c:ptCount val="1"/>
                <c:pt idx="0">
                  <c:v>Five Largest Banks</c:v>
                </c:pt>
              </c:strCache>
            </c:strRef>
          </c:tx>
          <c:spPr>
            <a:ln w="34925" cap="rnd">
              <a:solidFill>
                <a:srgbClr val="14A1AC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9"/>
              <c:spPr>
                <a:solidFill>
                  <a:schemeClr val="bg1"/>
                </a:solidFill>
                <a:ln w="34925">
                  <a:solidFill>
                    <a:srgbClr val="14A1AC"/>
                  </a:solidFill>
                </a:ln>
              </c:spPr>
            </c:marker>
            <c:bubble3D val="0"/>
          </c:dPt>
          <c:dPt>
            <c:idx val="59"/>
            <c:marker>
              <c:symbol val="circle"/>
              <c:size val="9"/>
              <c:spPr>
                <a:solidFill>
                  <a:schemeClr val="bg1"/>
                </a:solidFill>
                <a:ln w="34925">
                  <a:solidFill>
                    <a:srgbClr val="14A1AC"/>
                  </a:solidFill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0.0281652493581696"/>
                  <c:y val="0.032678400990272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00818C"/>
                        </a:solidFill>
                      </a:rPr>
                      <a:t>19.5%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9"/>
              <c:layout>
                <c:manualLayout>
                  <c:x val="-1.08706724189546E-16"/>
                  <c:y val="-0.026142858025068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00818C"/>
                        </a:solidFill>
                      </a:rPr>
                      <a:t>39.6%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00818C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'D2'!$F$3:$F$62</c:f>
              <c:numCache>
                <c:formatCode>General</c:formatCode>
                <c:ptCount val="60"/>
                <c:pt idx="0">
                  <c:v>2000.0</c:v>
                </c:pt>
                <c:pt idx="1">
                  <c:v>2000.0</c:v>
                </c:pt>
                <c:pt idx="2">
                  <c:v>2000.0</c:v>
                </c:pt>
                <c:pt idx="3">
                  <c:v>2000.0</c:v>
                </c:pt>
                <c:pt idx="4">
                  <c:v>2001.0</c:v>
                </c:pt>
                <c:pt idx="5">
                  <c:v>2001.0</c:v>
                </c:pt>
                <c:pt idx="6">
                  <c:v>2001.0</c:v>
                </c:pt>
                <c:pt idx="7">
                  <c:v>2001.0</c:v>
                </c:pt>
                <c:pt idx="8">
                  <c:v>2002.0</c:v>
                </c:pt>
                <c:pt idx="9">
                  <c:v>2002.0</c:v>
                </c:pt>
                <c:pt idx="10">
                  <c:v>2002.0</c:v>
                </c:pt>
                <c:pt idx="11">
                  <c:v>2002.0</c:v>
                </c:pt>
                <c:pt idx="12">
                  <c:v>2003.0</c:v>
                </c:pt>
                <c:pt idx="13">
                  <c:v>2003.0</c:v>
                </c:pt>
                <c:pt idx="14">
                  <c:v>2003.0</c:v>
                </c:pt>
                <c:pt idx="15">
                  <c:v>2003.0</c:v>
                </c:pt>
                <c:pt idx="16">
                  <c:v>2004.0</c:v>
                </c:pt>
                <c:pt idx="17">
                  <c:v>2004.0</c:v>
                </c:pt>
                <c:pt idx="18">
                  <c:v>2004.0</c:v>
                </c:pt>
                <c:pt idx="19">
                  <c:v>2004.0</c:v>
                </c:pt>
                <c:pt idx="20">
                  <c:v>2005.0</c:v>
                </c:pt>
                <c:pt idx="21">
                  <c:v>2005.0</c:v>
                </c:pt>
                <c:pt idx="22">
                  <c:v>2005.0</c:v>
                </c:pt>
                <c:pt idx="23">
                  <c:v>2005.0</c:v>
                </c:pt>
                <c:pt idx="24">
                  <c:v>2006.0</c:v>
                </c:pt>
                <c:pt idx="25">
                  <c:v>2006.0</c:v>
                </c:pt>
                <c:pt idx="26">
                  <c:v>2006.0</c:v>
                </c:pt>
                <c:pt idx="27">
                  <c:v>2006.0</c:v>
                </c:pt>
                <c:pt idx="28">
                  <c:v>2007.0</c:v>
                </c:pt>
                <c:pt idx="29">
                  <c:v>2007.0</c:v>
                </c:pt>
                <c:pt idx="30">
                  <c:v>2007.0</c:v>
                </c:pt>
                <c:pt idx="31">
                  <c:v>2007.0</c:v>
                </c:pt>
                <c:pt idx="32">
                  <c:v>2008.0</c:v>
                </c:pt>
                <c:pt idx="33">
                  <c:v>2008.0</c:v>
                </c:pt>
                <c:pt idx="34">
                  <c:v>2008.0</c:v>
                </c:pt>
                <c:pt idx="35">
                  <c:v>2008.0</c:v>
                </c:pt>
                <c:pt idx="36">
                  <c:v>2009.0</c:v>
                </c:pt>
                <c:pt idx="37">
                  <c:v>2009.0</c:v>
                </c:pt>
                <c:pt idx="38">
                  <c:v>2009.0</c:v>
                </c:pt>
                <c:pt idx="39">
                  <c:v>2009.0</c:v>
                </c:pt>
                <c:pt idx="40">
                  <c:v>2010.0</c:v>
                </c:pt>
                <c:pt idx="41">
                  <c:v>2010.0</c:v>
                </c:pt>
                <c:pt idx="42">
                  <c:v>2010.0</c:v>
                </c:pt>
                <c:pt idx="43">
                  <c:v>2010.0</c:v>
                </c:pt>
                <c:pt idx="44">
                  <c:v>2011.0</c:v>
                </c:pt>
                <c:pt idx="45">
                  <c:v>2011.0</c:v>
                </c:pt>
                <c:pt idx="46">
                  <c:v>2011.0</c:v>
                </c:pt>
                <c:pt idx="47">
                  <c:v>2011.0</c:v>
                </c:pt>
                <c:pt idx="48">
                  <c:v>2012.0</c:v>
                </c:pt>
                <c:pt idx="49">
                  <c:v>2012.0</c:v>
                </c:pt>
                <c:pt idx="50">
                  <c:v>2012.0</c:v>
                </c:pt>
                <c:pt idx="51">
                  <c:v>2012.0</c:v>
                </c:pt>
                <c:pt idx="52">
                  <c:v>2013.0</c:v>
                </c:pt>
                <c:pt idx="53">
                  <c:v>2013.0</c:v>
                </c:pt>
                <c:pt idx="54">
                  <c:v>2013.0</c:v>
                </c:pt>
                <c:pt idx="55">
                  <c:v>2013.0</c:v>
                </c:pt>
                <c:pt idx="56">
                  <c:v>2014.0</c:v>
                </c:pt>
                <c:pt idx="57">
                  <c:v>2014.0</c:v>
                </c:pt>
                <c:pt idx="58">
                  <c:v>2014.0</c:v>
                </c:pt>
                <c:pt idx="59">
                  <c:v>2014.0</c:v>
                </c:pt>
              </c:numCache>
            </c:numRef>
          </c:cat>
          <c:val>
            <c:numRef>
              <c:f>'D2'!$G$3:$G$62</c:f>
              <c:numCache>
                <c:formatCode>0.0</c:formatCode>
                <c:ptCount val="60"/>
                <c:pt idx="0">
                  <c:v>19.5114431</c:v>
                </c:pt>
                <c:pt idx="1">
                  <c:v>19.4152417</c:v>
                </c:pt>
                <c:pt idx="2">
                  <c:v>19.3878772</c:v>
                </c:pt>
                <c:pt idx="3">
                  <c:v>20.1740821</c:v>
                </c:pt>
                <c:pt idx="4">
                  <c:v>20.3140226</c:v>
                </c:pt>
                <c:pt idx="5">
                  <c:v>20.7593229</c:v>
                </c:pt>
                <c:pt idx="6">
                  <c:v>20.9389042</c:v>
                </c:pt>
                <c:pt idx="7">
                  <c:v>22.153397</c:v>
                </c:pt>
                <c:pt idx="8">
                  <c:v>22.0471924</c:v>
                </c:pt>
                <c:pt idx="9">
                  <c:v>21.6912303</c:v>
                </c:pt>
                <c:pt idx="10">
                  <c:v>22.175765</c:v>
                </c:pt>
                <c:pt idx="11">
                  <c:v>22.6193382</c:v>
                </c:pt>
                <c:pt idx="12">
                  <c:v>22.8500463</c:v>
                </c:pt>
                <c:pt idx="13">
                  <c:v>23.044556</c:v>
                </c:pt>
                <c:pt idx="14">
                  <c:v>23.2332281</c:v>
                </c:pt>
                <c:pt idx="15">
                  <c:v>23.2428608</c:v>
                </c:pt>
                <c:pt idx="16">
                  <c:v>23.5947615</c:v>
                </c:pt>
                <c:pt idx="17">
                  <c:v>26.2614801</c:v>
                </c:pt>
                <c:pt idx="18">
                  <c:v>29.0602568</c:v>
                </c:pt>
                <c:pt idx="19">
                  <c:v>29.8385997</c:v>
                </c:pt>
                <c:pt idx="20">
                  <c:v>29.7112692</c:v>
                </c:pt>
                <c:pt idx="21">
                  <c:v>29.2440118</c:v>
                </c:pt>
                <c:pt idx="22">
                  <c:v>29.0462682</c:v>
                </c:pt>
                <c:pt idx="23">
                  <c:v>29.1909511</c:v>
                </c:pt>
                <c:pt idx="24">
                  <c:v>29.4287873</c:v>
                </c:pt>
                <c:pt idx="25">
                  <c:v>29.3300484</c:v>
                </c:pt>
                <c:pt idx="26">
                  <c:v>28.6856844</c:v>
                </c:pt>
                <c:pt idx="27">
                  <c:v>30.0778663</c:v>
                </c:pt>
                <c:pt idx="28">
                  <c:v>29.7551409</c:v>
                </c:pt>
                <c:pt idx="29">
                  <c:v>29.6914524</c:v>
                </c:pt>
                <c:pt idx="30">
                  <c:v>29.9167277</c:v>
                </c:pt>
                <c:pt idx="31">
                  <c:v>31.7251397</c:v>
                </c:pt>
                <c:pt idx="32">
                  <c:v>31.6438913</c:v>
                </c:pt>
                <c:pt idx="33">
                  <c:v>30.9815025</c:v>
                </c:pt>
                <c:pt idx="34">
                  <c:v>34.5548342</c:v>
                </c:pt>
                <c:pt idx="35">
                  <c:v>36.9206369</c:v>
                </c:pt>
                <c:pt idx="36">
                  <c:v>37.3180603</c:v>
                </c:pt>
                <c:pt idx="37">
                  <c:v>37.1919522</c:v>
                </c:pt>
                <c:pt idx="38">
                  <c:v>36.6845684</c:v>
                </c:pt>
                <c:pt idx="39">
                  <c:v>36.6302695</c:v>
                </c:pt>
                <c:pt idx="40">
                  <c:v>36.3351618</c:v>
                </c:pt>
                <c:pt idx="41">
                  <c:v>36.4380388</c:v>
                </c:pt>
                <c:pt idx="42">
                  <c:v>36.4985935</c:v>
                </c:pt>
                <c:pt idx="43">
                  <c:v>37.08945900000001</c:v>
                </c:pt>
                <c:pt idx="44">
                  <c:v>37.1449917</c:v>
                </c:pt>
                <c:pt idx="45">
                  <c:v>38.1379774</c:v>
                </c:pt>
                <c:pt idx="46">
                  <c:v>38.5212517</c:v>
                </c:pt>
                <c:pt idx="47">
                  <c:v>38.7529265</c:v>
                </c:pt>
                <c:pt idx="48">
                  <c:v>39.1475176</c:v>
                </c:pt>
                <c:pt idx="49">
                  <c:v>39.0921591</c:v>
                </c:pt>
                <c:pt idx="50">
                  <c:v>39.4878368</c:v>
                </c:pt>
                <c:pt idx="51">
                  <c:v>39.7158638</c:v>
                </c:pt>
                <c:pt idx="52">
                  <c:v>39.8229426</c:v>
                </c:pt>
                <c:pt idx="53">
                  <c:v>39.7531495</c:v>
                </c:pt>
                <c:pt idx="54">
                  <c:v>40.1340504</c:v>
                </c:pt>
                <c:pt idx="55">
                  <c:v>40.1702262</c:v>
                </c:pt>
                <c:pt idx="56">
                  <c:v>39.9265921</c:v>
                </c:pt>
                <c:pt idx="57">
                  <c:v>40.0480751</c:v>
                </c:pt>
                <c:pt idx="58">
                  <c:v>40.0074785</c:v>
                </c:pt>
                <c:pt idx="59">
                  <c:v>39.6003226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'D2'!$H$2</c:f>
              <c:strCache>
                <c:ptCount val="1"/>
                <c:pt idx="0">
                  <c:v>Small Banks</c:v>
                </c:pt>
              </c:strCache>
            </c:strRef>
          </c:tx>
          <c:spPr>
            <a:ln w="34925" cap="rnd">
              <a:solidFill>
                <a:srgbClr val="FD8D2A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9"/>
              <c:spPr>
                <a:solidFill>
                  <a:schemeClr val="bg1"/>
                </a:solidFill>
                <a:ln w="34925">
                  <a:solidFill>
                    <a:srgbClr val="FD8D2A"/>
                  </a:solidFill>
                </a:ln>
              </c:spPr>
            </c:marker>
            <c:bubble3D val="0"/>
          </c:dPt>
          <c:dPt>
            <c:idx val="59"/>
            <c:marker>
              <c:symbol val="circle"/>
              <c:size val="9"/>
              <c:spPr>
                <a:solidFill>
                  <a:schemeClr val="bg1"/>
                </a:solidFill>
                <a:ln w="34925">
                  <a:solidFill>
                    <a:srgbClr val="FD8D2A"/>
                  </a:solidFill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0.0326123939936701"/>
                  <c:y val="-0.050107144548047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FD8D2A"/>
                        </a:solidFill>
                      </a:rPr>
                      <a:t>40.4%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9"/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FD8D2A"/>
                        </a:solidFill>
                      </a:rPr>
                      <a:t>21.7%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D8D2A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'D2'!$F$3:$F$62</c:f>
              <c:numCache>
                <c:formatCode>General</c:formatCode>
                <c:ptCount val="60"/>
                <c:pt idx="0">
                  <c:v>2000.0</c:v>
                </c:pt>
                <c:pt idx="1">
                  <c:v>2000.0</c:v>
                </c:pt>
                <c:pt idx="2">
                  <c:v>2000.0</c:v>
                </c:pt>
                <c:pt idx="3">
                  <c:v>2000.0</c:v>
                </c:pt>
                <c:pt idx="4">
                  <c:v>2001.0</c:v>
                </c:pt>
                <c:pt idx="5">
                  <c:v>2001.0</c:v>
                </c:pt>
                <c:pt idx="6">
                  <c:v>2001.0</c:v>
                </c:pt>
                <c:pt idx="7">
                  <c:v>2001.0</c:v>
                </c:pt>
                <c:pt idx="8">
                  <c:v>2002.0</c:v>
                </c:pt>
                <c:pt idx="9">
                  <c:v>2002.0</c:v>
                </c:pt>
                <c:pt idx="10">
                  <c:v>2002.0</c:v>
                </c:pt>
                <c:pt idx="11">
                  <c:v>2002.0</c:v>
                </c:pt>
                <c:pt idx="12">
                  <c:v>2003.0</c:v>
                </c:pt>
                <c:pt idx="13">
                  <c:v>2003.0</c:v>
                </c:pt>
                <c:pt idx="14">
                  <c:v>2003.0</c:v>
                </c:pt>
                <c:pt idx="15">
                  <c:v>2003.0</c:v>
                </c:pt>
                <c:pt idx="16">
                  <c:v>2004.0</c:v>
                </c:pt>
                <c:pt idx="17">
                  <c:v>2004.0</c:v>
                </c:pt>
                <c:pt idx="18">
                  <c:v>2004.0</c:v>
                </c:pt>
                <c:pt idx="19">
                  <c:v>2004.0</c:v>
                </c:pt>
                <c:pt idx="20">
                  <c:v>2005.0</c:v>
                </c:pt>
                <c:pt idx="21">
                  <c:v>2005.0</c:v>
                </c:pt>
                <c:pt idx="22">
                  <c:v>2005.0</c:v>
                </c:pt>
                <c:pt idx="23">
                  <c:v>2005.0</c:v>
                </c:pt>
                <c:pt idx="24">
                  <c:v>2006.0</c:v>
                </c:pt>
                <c:pt idx="25">
                  <c:v>2006.0</c:v>
                </c:pt>
                <c:pt idx="26">
                  <c:v>2006.0</c:v>
                </c:pt>
                <c:pt idx="27">
                  <c:v>2006.0</c:v>
                </c:pt>
                <c:pt idx="28">
                  <c:v>2007.0</c:v>
                </c:pt>
                <c:pt idx="29">
                  <c:v>2007.0</c:v>
                </c:pt>
                <c:pt idx="30">
                  <c:v>2007.0</c:v>
                </c:pt>
                <c:pt idx="31">
                  <c:v>2007.0</c:v>
                </c:pt>
                <c:pt idx="32">
                  <c:v>2008.0</c:v>
                </c:pt>
                <c:pt idx="33">
                  <c:v>2008.0</c:v>
                </c:pt>
                <c:pt idx="34">
                  <c:v>2008.0</c:v>
                </c:pt>
                <c:pt idx="35">
                  <c:v>2008.0</c:v>
                </c:pt>
                <c:pt idx="36">
                  <c:v>2009.0</c:v>
                </c:pt>
                <c:pt idx="37">
                  <c:v>2009.0</c:v>
                </c:pt>
                <c:pt idx="38">
                  <c:v>2009.0</c:v>
                </c:pt>
                <c:pt idx="39">
                  <c:v>2009.0</c:v>
                </c:pt>
                <c:pt idx="40">
                  <c:v>2010.0</c:v>
                </c:pt>
                <c:pt idx="41">
                  <c:v>2010.0</c:v>
                </c:pt>
                <c:pt idx="42">
                  <c:v>2010.0</c:v>
                </c:pt>
                <c:pt idx="43">
                  <c:v>2010.0</c:v>
                </c:pt>
                <c:pt idx="44">
                  <c:v>2011.0</c:v>
                </c:pt>
                <c:pt idx="45">
                  <c:v>2011.0</c:v>
                </c:pt>
                <c:pt idx="46">
                  <c:v>2011.0</c:v>
                </c:pt>
                <c:pt idx="47">
                  <c:v>2011.0</c:v>
                </c:pt>
                <c:pt idx="48">
                  <c:v>2012.0</c:v>
                </c:pt>
                <c:pt idx="49">
                  <c:v>2012.0</c:v>
                </c:pt>
                <c:pt idx="50">
                  <c:v>2012.0</c:v>
                </c:pt>
                <c:pt idx="51">
                  <c:v>2012.0</c:v>
                </c:pt>
                <c:pt idx="52">
                  <c:v>2013.0</c:v>
                </c:pt>
                <c:pt idx="53">
                  <c:v>2013.0</c:v>
                </c:pt>
                <c:pt idx="54">
                  <c:v>2013.0</c:v>
                </c:pt>
                <c:pt idx="55">
                  <c:v>2013.0</c:v>
                </c:pt>
                <c:pt idx="56">
                  <c:v>2014.0</c:v>
                </c:pt>
                <c:pt idx="57">
                  <c:v>2014.0</c:v>
                </c:pt>
                <c:pt idx="58">
                  <c:v>2014.0</c:v>
                </c:pt>
                <c:pt idx="59">
                  <c:v>2014.0</c:v>
                </c:pt>
              </c:numCache>
            </c:numRef>
          </c:cat>
          <c:val>
            <c:numRef>
              <c:f>'D2'!$H$3:$H$62</c:f>
              <c:numCache>
                <c:formatCode>0.0</c:formatCode>
                <c:ptCount val="60"/>
                <c:pt idx="0">
                  <c:v>40.3616119</c:v>
                </c:pt>
                <c:pt idx="1">
                  <c:v>39.7853876</c:v>
                </c:pt>
                <c:pt idx="2">
                  <c:v>39.3326474</c:v>
                </c:pt>
                <c:pt idx="3">
                  <c:v>38.1011782</c:v>
                </c:pt>
                <c:pt idx="4">
                  <c:v>38.1055713</c:v>
                </c:pt>
                <c:pt idx="5">
                  <c:v>37.6106852</c:v>
                </c:pt>
                <c:pt idx="6">
                  <c:v>37.5768735</c:v>
                </c:pt>
                <c:pt idx="7">
                  <c:v>36.2006164</c:v>
                </c:pt>
                <c:pt idx="8">
                  <c:v>36.217178</c:v>
                </c:pt>
                <c:pt idx="9">
                  <c:v>36.5917653</c:v>
                </c:pt>
                <c:pt idx="10">
                  <c:v>35.8237365</c:v>
                </c:pt>
                <c:pt idx="11">
                  <c:v>35.2730116</c:v>
                </c:pt>
                <c:pt idx="12">
                  <c:v>35.0844923</c:v>
                </c:pt>
                <c:pt idx="13">
                  <c:v>34.2097638</c:v>
                </c:pt>
                <c:pt idx="14">
                  <c:v>34.604939</c:v>
                </c:pt>
                <c:pt idx="15">
                  <c:v>34.3781406</c:v>
                </c:pt>
                <c:pt idx="16">
                  <c:v>33.6304413</c:v>
                </c:pt>
                <c:pt idx="17">
                  <c:v>33.0705155</c:v>
                </c:pt>
                <c:pt idx="18">
                  <c:v>32.9196442</c:v>
                </c:pt>
                <c:pt idx="19">
                  <c:v>32.1342345</c:v>
                </c:pt>
                <c:pt idx="20">
                  <c:v>31.7907235</c:v>
                </c:pt>
                <c:pt idx="21">
                  <c:v>31.4953055</c:v>
                </c:pt>
                <c:pt idx="22">
                  <c:v>31.256415</c:v>
                </c:pt>
                <c:pt idx="23">
                  <c:v>30.9365899</c:v>
                </c:pt>
                <c:pt idx="24">
                  <c:v>30.7099114</c:v>
                </c:pt>
                <c:pt idx="25">
                  <c:v>30.3364358</c:v>
                </c:pt>
                <c:pt idx="26">
                  <c:v>30.6146999</c:v>
                </c:pt>
                <c:pt idx="27">
                  <c:v>30.0539868</c:v>
                </c:pt>
                <c:pt idx="28">
                  <c:v>30.0509022</c:v>
                </c:pt>
                <c:pt idx="29">
                  <c:v>30.2486027</c:v>
                </c:pt>
                <c:pt idx="30">
                  <c:v>30.1907803</c:v>
                </c:pt>
                <c:pt idx="31">
                  <c:v>29.4791897</c:v>
                </c:pt>
                <c:pt idx="32">
                  <c:v>29.147328</c:v>
                </c:pt>
                <c:pt idx="33">
                  <c:v>29.4806241</c:v>
                </c:pt>
                <c:pt idx="34">
                  <c:v>28.8429931</c:v>
                </c:pt>
                <c:pt idx="35">
                  <c:v>28.2520293</c:v>
                </c:pt>
                <c:pt idx="36">
                  <c:v>28.7001579</c:v>
                </c:pt>
                <c:pt idx="37">
                  <c:v>28.7254005</c:v>
                </c:pt>
                <c:pt idx="38">
                  <c:v>28.6088432</c:v>
                </c:pt>
                <c:pt idx="39">
                  <c:v>28.4486773</c:v>
                </c:pt>
                <c:pt idx="40">
                  <c:v>28.5849943</c:v>
                </c:pt>
                <c:pt idx="41">
                  <c:v>28.2751305</c:v>
                </c:pt>
                <c:pt idx="42">
                  <c:v>27.8874195</c:v>
                </c:pt>
                <c:pt idx="43">
                  <c:v>27.8423422</c:v>
                </c:pt>
                <c:pt idx="44">
                  <c:v>27.582938</c:v>
                </c:pt>
                <c:pt idx="45">
                  <c:v>26.4723372</c:v>
                </c:pt>
                <c:pt idx="46">
                  <c:v>25.622239</c:v>
                </c:pt>
                <c:pt idx="47">
                  <c:v>25.0528536</c:v>
                </c:pt>
                <c:pt idx="48">
                  <c:v>24.8926226</c:v>
                </c:pt>
                <c:pt idx="49">
                  <c:v>24.6227354</c:v>
                </c:pt>
                <c:pt idx="50">
                  <c:v>24.299522</c:v>
                </c:pt>
                <c:pt idx="51">
                  <c:v>23.7048013</c:v>
                </c:pt>
                <c:pt idx="52">
                  <c:v>23.4936731</c:v>
                </c:pt>
                <c:pt idx="53">
                  <c:v>23.2757651</c:v>
                </c:pt>
                <c:pt idx="54">
                  <c:v>23.0019133</c:v>
                </c:pt>
                <c:pt idx="55">
                  <c:v>22.7488259</c:v>
                </c:pt>
                <c:pt idx="56">
                  <c:v>22.5468796</c:v>
                </c:pt>
                <c:pt idx="57">
                  <c:v>22.0562401</c:v>
                </c:pt>
                <c:pt idx="58">
                  <c:v>21.7992312</c:v>
                </c:pt>
                <c:pt idx="59">
                  <c:v>21.7344459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'D2'!$I$2</c:f>
              <c:strCache>
                <c:ptCount val="1"/>
                <c:pt idx="0">
                  <c:v>Other Large Banks</c:v>
                </c:pt>
              </c:strCache>
            </c:strRef>
          </c:tx>
          <c:spPr>
            <a:ln w="34925" cap="rnd">
              <a:solidFill>
                <a:srgbClr val="93999E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9"/>
              <c:spPr>
                <a:solidFill>
                  <a:schemeClr val="bg1"/>
                </a:solidFill>
                <a:ln w="34925">
                  <a:solidFill>
                    <a:srgbClr val="93999E"/>
                  </a:solidFill>
                </a:ln>
              </c:spPr>
            </c:marker>
            <c:bubble3D val="0"/>
          </c:dPt>
          <c:dPt>
            <c:idx val="59"/>
            <c:marker>
              <c:symbol val="circle"/>
              <c:size val="9"/>
              <c:spPr>
                <a:solidFill>
                  <a:schemeClr val="bg1"/>
                </a:solidFill>
                <a:ln w="34925">
                  <a:solidFill>
                    <a:srgbClr val="93999E"/>
                  </a:solidFill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0.0340947755388369"/>
                  <c:y val="0.052285716050136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5C5C60"/>
                        </a:solidFill>
                      </a:rPr>
                      <a:t>40.1%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9"/>
              <c:layout>
                <c:manualLayout>
                  <c:x val="-1.08706724189546E-16"/>
                  <c:y val="0.0043571430041779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5C5C60"/>
                        </a:solidFill>
                      </a:rPr>
                      <a:t>38.7%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5C5C6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'D2'!$F$3:$F$62</c:f>
              <c:numCache>
                <c:formatCode>General</c:formatCode>
                <c:ptCount val="60"/>
                <c:pt idx="0">
                  <c:v>2000.0</c:v>
                </c:pt>
                <c:pt idx="1">
                  <c:v>2000.0</c:v>
                </c:pt>
                <c:pt idx="2">
                  <c:v>2000.0</c:v>
                </c:pt>
                <c:pt idx="3">
                  <c:v>2000.0</c:v>
                </c:pt>
                <c:pt idx="4">
                  <c:v>2001.0</c:v>
                </c:pt>
                <c:pt idx="5">
                  <c:v>2001.0</c:v>
                </c:pt>
                <c:pt idx="6">
                  <c:v>2001.0</c:v>
                </c:pt>
                <c:pt idx="7">
                  <c:v>2001.0</c:v>
                </c:pt>
                <c:pt idx="8">
                  <c:v>2002.0</c:v>
                </c:pt>
                <c:pt idx="9">
                  <c:v>2002.0</c:v>
                </c:pt>
                <c:pt idx="10">
                  <c:v>2002.0</c:v>
                </c:pt>
                <c:pt idx="11">
                  <c:v>2002.0</c:v>
                </c:pt>
                <c:pt idx="12">
                  <c:v>2003.0</c:v>
                </c:pt>
                <c:pt idx="13">
                  <c:v>2003.0</c:v>
                </c:pt>
                <c:pt idx="14">
                  <c:v>2003.0</c:v>
                </c:pt>
                <c:pt idx="15">
                  <c:v>2003.0</c:v>
                </c:pt>
                <c:pt idx="16">
                  <c:v>2004.0</c:v>
                </c:pt>
                <c:pt idx="17">
                  <c:v>2004.0</c:v>
                </c:pt>
                <c:pt idx="18">
                  <c:v>2004.0</c:v>
                </c:pt>
                <c:pt idx="19">
                  <c:v>2004.0</c:v>
                </c:pt>
                <c:pt idx="20">
                  <c:v>2005.0</c:v>
                </c:pt>
                <c:pt idx="21">
                  <c:v>2005.0</c:v>
                </c:pt>
                <c:pt idx="22">
                  <c:v>2005.0</c:v>
                </c:pt>
                <c:pt idx="23">
                  <c:v>2005.0</c:v>
                </c:pt>
                <c:pt idx="24">
                  <c:v>2006.0</c:v>
                </c:pt>
                <c:pt idx="25">
                  <c:v>2006.0</c:v>
                </c:pt>
                <c:pt idx="26">
                  <c:v>2006.0</c:v>
                </c:pt>
                <c:pt idx="27">
                  <c:v>2006.0</c:v>
                </c:pt>
                <c:pt idx="28">
                  <c:v>2007.0</c:v>
                </c:pt>
                <c:pt idx="29">
                  <c:v>2007.0</c:v>
                </c:pt>
                <c:pt idx="30">
                  <c:v>2007.0</c:v>
                </c:pt>
                <c:pt idx="31">
                  <c:v>2007.0</c:v>
                </c:pt>
                <c:pt idx="32">
                  <c:v>2008.0</c:v>
                </c:pt>
                <c:pt idx="33">
                  <c:v>2008.0</c:v>
                </c:pt>
                <c:pt idx="34">
                  <c:v>2008.0</c:v>
                </c:pt>
                <c:pt idx="35">
                  <c:v>2008.0</c:v>
                </c:pt>
                <c:pt idx="36">
                  <c:v>2009.0</c:v>
                </c:pt>
                <c:pt idx="37">
                  <c:v>2009.0</c:v>
                </c:pt>
                <c:pt idx="38">
                  <c:v>2009.0</c:v>
                </c:pt>
                <c:pt idx="39">
                  <c:v>2009.0</c:v>
                </c:pt>
                <c:pt idx="40">
                  <c:v>2010.0</c:v>
                </c:pt>
                <c:pt idx="41">
                  <c:v>2010.0</c:v>
                </c:pt>
                <c:pt idx="42">
                  <c:v>2010.0</c:v>
                </c:pt>
                <c:pt idx="43">
                  <c:v>2010.0</c:v>
                </c:pt>
                <c:pt idx="44">
                  <c:v>2011.0</c:v>
                </c:pt>
                <c:pt idx="45">
                  <c:v>2011.0</c:v>
                </c:pt>
                <c:pt idx="46">
                  <c:v>2011.0</c:v>
                </c:pt>
                <c:pt idx="47">
                  <c:v>2011.0</c:v>
                </c:pt>
                <c:pt idx="48">
                  <c:v>2012.0</c:v>
                </c:pt>
                <c:pt idx="49">
                  <c:v>2012.0</c:v>
                </c:pt>
                <c:pt idx="50">
                  <c:v>2012.0</c:v>
                </c:pt>
                <c:pt idx="51">
                  <c:v>2012.0</c:v>
                </c:pt>
                <c:pt idx="52">
                  <c:v>2013.0</c:v>
                </c:pt>
                <c:pt idx="53">
                  <c:v>2013.0</c:v>
                </c:pt>
                <c:pt idx="54">
                  <c:v>2013.0</c:v>
                </c:pt>
                <c:pt idx="55">
                  <c:v>2013.0</c:v>
                </c:pt>
                <c:pt idx="56">
                  <c:v>2014.0</c:v>
                </c:pt>
                <c:pt idx="57">
                  <c:v>2014.0</c:v>
                </c:pt>
                <c:pt idx="58">
                  <c:v>2014.0</c:v>
                </c:pt>
                <c:pt idx="59">
                  <c:v>2014.0</c:v>
                </c:pt>
              </c:numCache>
            </c:numRef>
          </c:cat>
          <c:val>
            <c:numRef>
              <c:f>'D2'!$I$3:$I$62</c:f>
              <c:numCache>
                <c:formatCode>0.0</c:formatCode>
                <c:ptCount val="60"/>
                <c:pt idx="0">
                  <c:v>40.126945</c:v>
                </c:pt>
                <c:pt idx="1">
                  <c:v>40.7993707</c:v>
                </c:pt>
                <c:pt idx="2">
                  <c:v>41.2794754</c:v>
                </c:pt>
                <c:pt idx="3">
                  <c:v>41.7247397</c:v>
                </c:pt>
                <c:pt idx="4">
                  <c:v>41.5804061</c:v>
                </c:pt>
                <c:pt idx="5">
                  <c:v>41.6299919</c:v>
                </c:pt>
                <c:pt idx="6">
                  <c:v>41.4842223</c:v>
                </c:pt>
                <c:pt idx="7">
                  <c:v>41.6459866</c:v>
                </c:pt>
                <c:pt idx="8">
                  <c:v>41.7356296</c:v>
                </c:pt>
                <c:pt idx="9">
                  <c:v>41.7170044</c:v>
                </c:pt>
                <c:pt idx="10">
                  <c:v>42.00049850000001</c:v>
                </c:pt>
                <c:pt idx="11">
                  <c:v>42.10765020000001</c:v>
                </c:pt>
                <c:pt idx="12">
                  <c:v>42.0654614</c:v>
                </c:pt>
                <c:pt idx="13">
                  <c:v>42.74568020000001</c:v>
                </c:pt>
                <c:pt idx="14">
                  <c:v>42.1618329</c:v>
                </c:pt>
                <c:pt idx="15">
                  <c:v>42.3789986</c:v>
                </c:pt>
                <c:pt idx="16">
                  <c:v>42.7747972</c:v>
                </c:pt>
                <c:pt idx="17">
                  <c:v>40.6680044</c:v>
                </c:pt>
                <c:pt idx="18">
                  <c:v>38.020099</c:v>
                </c:pt>
                <c:pt idx="19">
                  <c:v>38.0271658</c:v>
                </c:pt>
                <c:pt idx="20">
                  <c:v>38.4980073</c:v>
                </c:pt>
                <c:pt idx="21">
                  <c:v>39.2606827</c:v>
                </c:pt>
                <c:pt idx="22">
                  <c:v>39.6973168</c:v>
                </c:pt>
                <c:pt idx="23">
                  <c:v>39.872459</c:v>
                </c:pt>
                <c:pt idx="24">
                  <c:v>39.86130130000001</c:v>
                </c:pt>
                <c:pt idx="25">
                  <c:v>40.3335158</c:v>
                </c:pt>
                <c:pt idx="26">
                  <c:v>40.6996157</c:v>
                </c:pt>
                <c:pt idx="27">
                  <c:v>39.86814690000001</c:v>
                </c:pt>
                <c:pt idx="28">
                  <c:v>40.1939569</c:v>
                </c:pt>
                <c:pt idx="29">
                  <c:v>40.0599449</c:v>
                </c:pt>
                <c:pt idx="30">
                  <c:v>39.892492</c:v>
                </c:pt>
                <c:pt idx="31">
                  <c:v>38.7956706</c:v>
                </c:pt>
                <c:pt idx="32">
                  <c:v>39.2087807</c:v>
                </c:pt>
                <c:pt idx="33">
                  <c:v>39.5378734</c:v>
                </c:pt>
                <c:pt idx="34">
                  <c:v>36.6021727</c:v>
                </c:pt>
                <c:pt idx="35">
                  <c:v>34.8273338</c:v>
                </c:pt>
                <c:pt idx="36">
                  <c:v>33.98178180000001</c:v>
                </c:pt>
                <c:pt idx="37">
                  <c:v>34.0826473</c:v>
                </c:pt>
                <c:pt idx="38">
                  <c:v>34.7065884</c:v>
                </c:pt>
                <c:pt idx="39">
                  <c:v>34.9210532</c:v>
                </c:pt>
                <c:pt idx="40">
                  <c:v>35.0798439</c:v>
                </c:pt>
                <c:pt idx="41">
                  <c:v>35.2868307</c:v>
                </c:pt>
                <c:pt idx="42">
                  <c:v>35.61398700000001</c:v>
                </c:pt>
                <c:pt idx="43">
                  <c:v>35.0681988</c:v>
                </c:pt>
                <c:pt idx="44">
                  <c:v>35.2720703</c:v>
                </c:pt>
                <c:pt idx="45">
                  <c:v>35.3896854</c:v>
                </c:pt>
                <c:pt idx="46">
                  <c:v>35.8565093</c:v>
                </c:pt>
                <c:pt idx="47">
                  <c:v>36.1942199</c:v>
                </c:pt>
                <c:pt idx="48">
                  <c:v>35.9598598</c:v>
                </c:pt>
                <c:pt idx="49">
                  <c:v>36.2851055</c:v>
                </c:pt>
                <c:pt idx="50">
                  <c:v>36.21264120000001</c:v>
                </c:pt>
                <c:pt idx="51">
                  <c:v>36.5793349</c:v>
                </c:pt>
                <c:pt idx="52">
                  <c:v>36.68338430000001</c:v>
                </c:pt>
                <c:pt idx="53">
                  <c:v>36.9710854</c:v>
                </c:pt>
                <c:pt idx="54">
                  <c:v>36.8640363</c:v>
                </c:pt>
                <c:pt idx="55">
                  <c:v>37.08094790000001</c:v>
                </c:pt>
                <c:pt idx="56">
                  <c:v>37.5265283</c:v>
                </c:pt>
                <c:pt idx="57">
                  <c:v>37.8956848</c:v>
                </c:pt>
                <c:pt idx="58">
                  <c:v>38.1932903</c:v>
                </c:pt>
                <c:pt idx="59">
                  <c:v>38.6652315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438200"/>
        <c:axId val="2120441624"/>
      </c:lineChart>
      <c:catAx>
        <c:axId val="2120438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20441624"/>
        <c:crosses val="autoZero"/>
        <c:auto val="1"/>
        <c:lblAlgn val="ctr"/>
        <c:lblOffset val="100"/>
        <c:tickLblSkip val="8"/>
        <c:noMultiLvlLbl val="0"/>
      </c:catAx>
      <c:valAx>
        <c:axId val="212044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percent</a:t>
                </a:r>
              </a:p>
            </c:rich>
          </c:tx>
          <c:layout>
            <c:manualLayout>
              <c:xMode val="edge"/>
              <c:yMode val="edge"/>
              <c:x val="0.0115625760523012"/>
              <c:y val="0.392605688164421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noFill/>
          <a:ln w="19050"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20438200"/>
        <c:crosses val="autoZero"/>
        <c:crossBetween val="between"/>
        <c:majorUnit val="20.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latin typeface="Gotham Narrow Light"/>
          <a:cs typeface="Gotham Narrow Light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2200" b="0"/>
            </a:pPr>
            <a:r>
              <a:rPr lang="en-US" sz="2200" b="0"/>
              <a:t>Share of Total US Banking Assets Held by</a:t>
            </a:r>
          </a:p>
          <a:p>
            <a:pPr>
              <a:defRPr sz="2200" b="0"/>
            </a:pPr>
            <a:r>
              <a:rPr lang="en-US" sz="2200" b="0"/>
              <a:t>Five Largest Banks vs. Small Banks, 2000–2014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90365687186"/>
          <c:y val="0.190407149282581"/>
          <c:w val="0.823450692429757"/>
          <c:h val="0.602088375211081"/>
        </c:manualLayout>
      </c:layout>
      <c:lineChart>
        <c:grouping val="standard"/>
        <c:varyColors val="0"/>
        <c:ser>
          <c:idx val="0"/>
          <c:order val="0"/>
          <c:tx>
            <c:strRef>
              <c:f>'D3'!$G$2</c:f>
              <c:strCache>
                <c:ptCount val="1"/>
                <c:pt idx="0">
                  <c:v>Top 5 Banks</c:v>
                </c:pt>
              </c:strCache>
            </c:strRef>
          </c:tx>
          <c:spPr>
            <a:ln w="34925" cap="rnd">
              <a:solidFill>
                <a:srgbClr val="14A1AC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9"/>
              <c:spPr>
                <a:solidFill>
                  <a:schemeClr val="bg1"/>
                </a:solidFill>
                <a:ln w="34925">
                  <a:solidFill>
                    <a:srgbClr val="14A1AC"/>
                  </a:solidFill>
                </a:ln>
              </c:spPr>
            </c:marker>
            <c:bubble3D val="0"/>
          </c:dPt>
          <c:dPt>
            <c:idx val="59"/>
            <c:marker>
              <c:symbol val="circle"/>
              <c:size val="9"/>
              <c:spPr>
                <a:solidFill>
                  <a:schemeClr val="bg1"/>
                </a:solidFill>
                <a:ln w="34925">
                  <a:solidFill>
                    <a:srgbClr val="14A1AC"/>
                  </a:solidFill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0.0192709600871687"/>
                  <c:y val="0.050107144548047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14A1AC"/>
                        </a:solidFill>
                      </a:rPr>
                      <a:t>27.5%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9"/>
              <c:layout>
                <c:manualLayout>
                  <c:x val="-0.0177885785420019"/>
                  <c:y val="-0.050107144548047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14A1AC"/>
                        </a:solidFill>
                      </a:rPr>
                      <a:t>45.5%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14A1AC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'D3'!$F$3:$F$62</c:f>
              <c:numCache>
                <c:formatCode>General</c:formatCode>
                <c:ptCount val="60"/>
                <c:pt idx="0">
                  <c:v>2000.0</c:v>
                </c:pt>
                <c:pt idx="1">
                  <c:v>2000.0</c:v>
                </c:pt>
                <c:pt idx="2">
                  <c:v>2000.0</c:v>
                </c:pt>
                <c:pt idx="3">
                  <c:v>2000.0</c:v>
                </c:pt>
                <c:pt idx="4">
                  <c:v>2001.0</c:v>
                </c:pt>
                <c:pt idx="5">
                  <c:v>2001.0</c:v>
                </c:pt>
                <c:pt idx="6">
                  <c:v>2001.0</c:v>
                </c:pt>
                <c:pt idx="7">
                  <c:v>2001.0</c:v>
                </c:pt>
                <c:pt idx="8">
                  <c:v>2002.0</c:v>
                </c:pt>
                <c:pt idx="9">
                  <c:v>2002.0</c:v>
                </c:pt>
                <c:pt idx="10">
                  <c:v>2002.0</c:v>
                </c:pt>
                <c:pt idx="11">
                  <c:v>2002.0</c:v>
                </c:pt>
                <c:pt idx="12">
                  <c:v>2003.0</c:v>
                </c:pt>
                <c:pt idx="13">
                  <c:v>2003.0</c:v>
                </c:pt>
                <c:pt idx="14">
                  <c:v>2003.0</c:v>
                </c:pt>
                <c:pt idx="15">
                  <c:v>2003.0</c:v>
                </c:pt>
                <c:pt idx="16">
                  <c:v>2004.0</c:v>
                </c:pt>
                <c:pt idx="17">
                  <c:v>2004.0</c:v>
                </c:pt>
                <c:pt idx="18">
                  <c:v>2004.0</c:v>
                </c:pt>
                <c:pt idx="19">
                  <c:v>2004.0</c:v>
                </c:pt>
                <c:pt idx="20">
                  <c:v>2005.0</c:v>
                </c:pt>
                <c:pt idx="21">
                  <c:v>2005.0</c:v>
                </c:pt>
                <c:pt idx="22">
                  <c:v>2005.0</c:v>
                </c:pt>
                <c:pt idx="23">
                  <c:v>2005.0</c:v>
                </c:pt>
                <c:pt idx="24">
                  <c:v>2006.0</c:v>
                </c:pt>
                <c:pt idx="25">
                  <c:v>2006.0</c:v>
                </c:pt>
                <c:pt idx="26">
                  <c:v>2006.0</c:v>
                </c:pt>
                <c:pt idx="27">
                  <c:v>2006.0</c:v>
                </c:pt>
                <c:pt idx="28">
                  <c:v>2007.0</c:v>
                </c:pt>
                <c:pt idx="29">
                  <c:v>2007.0</c:v>
                </c:pt>
                <c:pt idx="30">
                  <c:v>2007.0</c:v>
                </c:pt>
                <c:pt idx="31">
                  <c:v>2007.0</c:v>
                </c:pt>
                <c:pt idx="32">
                  <c:v>2008.0</c:v>
                </c:pt>
                <c:pt idx="33">
                  <c:v>2008.0</c:v>
                </c:pt>
                <c:pt idx="34">
                  <c:v>2008.0</c:v>
                </c:pt>
                <c:pt idx="35">
                  <c:v>2008.0</c:v>
                </c:pt>
                <c:pt idx="36">
                  <c:v>2009.0</c:v>
                </c:pt>
                <c:pt idx="37">
                  <c:v>2009.0</c:v>
                </c:pt>
                <c:pt idx="38">
                  <c:v>2009.0</c:v>
                </c:pt>
                <c:pt idx="39">
                  <c:v>2009.0</c:v>
                </c:pt>
                <c:pt idx="40">
                  <c:v>2010.0</c:v>
                </c:pt>
                <c:pt idx="41">
                  <c:v>2010.0</c:v>
                </c:pt>
                <c:pt idx="42">
                  <c:v>2010.0</c:v>
                </c:pt>
                <c:pt idx="43">
                  <c:v>2010.0</c:v>
                </c:pt>
                <c:pt idx="44">
                  <c:v>2011.0</c:v>
                </c:pt>
                <c:pt idx="45">
                  <c:v>2011.0</c:v>
                </c:pt>
                <c:pt idx="46">
                  <c:v>2011.0</c:v>
                </c:pt>
                <c:pt idx="47">
                  <c:v>2011.0</c:v>
                </c:pt>
                <c:pt idx="48">
                  <c:v>2012.0</c:v>
                </c:pt>
                <c:pt idx="49">
                  <c:v>2012.0</c:v>
                </c:pt>
                <c:pt idx="50">
                  <c:v>2012.0</c:v>
                </c:pt>
                <c:pt idx="51">
                  <c:v>2012.0</c:v>
                </c:pt>
                <c:pt idx="52">
                  <c:v>2013.0</c:v>
                </c:pt>
                <c:pt idx="53">
                  <c:v>2013.0</c:v>
                </c:pt>
                <c:pt idx="54">
                  <c:v>2013.0</c:v>
                </c:pt>
                <c:pt idx="55">
                  <c:v>2013.0</c:v>
                </c:pt>
                <c:pt idx="56">
                  <c:v>2014.0</c:v>
                </c:pt>
                <c:pt idx="57">
                  <c:v>2014.0</c:v>
                </c:pt>
                <c:pt idx="58">
                  <c:v>2014.0</c:v>
                </c:pt>
                <c:pt idx="59">
                  <c:v>2014.0</c:v>
                </c:pt>
              </c:numCache>
            </c:numRef>
          </c:cat>
          <c:val>
            <c:numRef>
              <c:f>'D3'!$G$3:$G$62</c:f>
              <c:numCache>
                <c:formatCode>General</c:formatCode>
                <c:ptCount val="60"/>
                <c:pt idx="0">
                  <c:v>27.5406941</c:v>
                </c:pt>
                <c:pt idx="1">
                  <c:v>27.7178667</c:v>
                </c:pt>
                <c:pt idx="2">
                  <c:v>27.8111885</c:v>
                </c:pt>
                <c:pt idx="3">
                  <c:v>30.6806957</c:v>
                </c:pt>
                <c:pt idx="4">
                  <c:v>30.698774</c:v>
                </c:pt>
                <c:pt idx="5">
                  <c:v>30.6656138</c:v>
                </c:pt>
                <c:pt idx="6">
                  <c:v>31.5175913</c:v>
                </c:pt>
                <c:pt idx="7">
                  <c:v>30.1854357</c:v>
                </c:pt>
                <c:pt idx="8">
                  <c:v>30.1530894</c:v>
                </c:pt>
                <c:pt idx="9">
                  <c:v>30.6332925</c:v>
                </c:pt>
                <c:pt idx="10">
                  <c:v>30.5754184</c:v>
                </c:pt>
                <c:pt idx="11">
                  <c:v>31.2169335</c:v>
                </c:pt>
                <c:pt idx="12">
                  <c:v>31.2794054</c:v>
                </c:pt>
                <c:pt idx="13">
                  <c:v>31.7339494</c:v>
                </c:pt>
                <c:pt idx="14">
                  <c:v>31.9435219</c:v>
                </c:pt>
                <c:pt idx="15">
                  <c:v>31.6296958</c:v>
                </c:pt>
                <c:pt idx="16">
                  <c:v>32.004991</c:v>
                </c:pt>
                <c:pt idx="17">
                  <c:v>34.7289586</c:v>
                </c:pt>
                <c:pt idx="18">
                  <c:v>38.2748512</c:v>
                </c:pt>
                <c:pt idx="19">
                  <c:v>38.6513331</c:v>
                </c:pt>
                <c:pt idx="20">
                  <c:v>38.7036801</c:v>
                </c:pt>
                <c:pt idx="21">
                  <c:v>38.1378686</c:v>
                </c:pt>
                <c:pt idx="22">
                  <c:v>38.1273794</c:v>
                </c:pt>
                <c:pt idx="23">
                  <c:v>38.0214912</c:v>
                </c:pt>
                <c:pt idx="24">
                  <c:v>39.4131996</c:v>
                </c:pt>
                <c:pt idx="25">
                  <c:v>39.7249332</c:v>
                </c:pt>
                <c:pt idx="26">
                  <c:v>39.9642878</c:v>
                </c:pt>
                <c:pt idx="27">
                  <c:v>41.0142781</c:v>
                </c:pt>
                <c:pt idx="28">
                  <c:v>41.4982238</c:v>
                </c:pt>
                <c:pt idx="29">
                  <c:v>41.9471492</c:v>
                </c:pt>
                <c:pt idx="30">
                  <c:v>42.3446751</c:v>
                </c:pt>
                <c:pt idx="31">
                  <c:v>43.5409022</c:v>
                </c:pt>
                <c:pt idx="32">
                  <c:v>43.8533444</c:v>
                </c:pt>
                <c:pt idx="33">
                  <c:v>43.473021</c:v>
                </c:pt>
                <c:pt idx="34">
                  <c:v>46.3331148</c:v>
                </c:pt>
                <c:pt idx="35">
                  <c:v>47.7008226</c:v>
                </c:pt>
                <c:pt idx="36">
                  <c:v>47.6357246</c:v>
                </c:pt>
                <c:pt idx="37">
                  <c:v>47.4756273</c:v>
                </c:pt>
                <c:pt idx="38">
                  <c:v>47.2129602</c:v>
                </c:pt>
                <c:pt idx="39">
                  <c:v>46.7508193</c:v>
                </c:pt>
                <c:pt idx="40">
                  <c:v>47.4705807</c:v>
                </c:pt>
                <c:pt idx="41">
                  <c:v>47.0504423</c:v>
                </c:pt>
                <c:pt idx="42">
                  <c:v>47.09427</c:v>
                </c:pt>
                <c:pt idx="43">
                  <c:v>47.165816</c:v>
                </c:pt>
                <c:pt idx="44">
                  <c:v>47.0664814</c:v>
                </c:pt>
                <c:pt idx="45">
                  <c:v>47.2097964</c:v>
                </c:pt>
                <c:pt idx="46">
                  <c:v>46.8763072</c:v>
                </c:pt>
                <c:pt idx="47">
                  <c:v>46.4754138</c:v>
                </c:pt>
                <c:pt idx="48">
                  <c:v>46.5645041</c:v>
                </c:pt>
                <c:pt idx="49">
                  <c:v>46.2617852</c:v>
                </c:pt>
                <c:pt idx="50">
                  <c:v>46.4379466</c:v>
                </c:pt>
                <c:pt idx="51">
                  <c:v>46.2779995</c:v>
                </c:pt>
                <c:pt idx="52">
                  <c:v>46.4710509</c:v>
                </c:pt>
                <c:pt idx="53">
                  <c:v>46.4046354</c:v>
                </c:pt>
                <c:pt idx="54">
                  <c:v>46.5847779</c:v>
                </c:pt>
                <c:pt idx="55">
                  <c:v>46.1624228</c:v>
                </c:pt>
                <c:pt idx="56">
                  <c:v>46.1016959</c:v>
                </c:pt>
                <c:pt idx="57">
                  <c:v>45.9565012</c:v>
                </c:pt>
                <c:pt idx="58">
                  <c:v>45.9850608</c:v>
                </c:pt>
                <c:pt idx="59">
                  <c:v>45.5462702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'D3'!$H$2</c:f>
              <c:strCache>
                <c:ptCount val="1"/>
                <c:pt idx="0">
                  <c:v>Small Banks</c:v>
                </c:pt>
              </c:strCache>
            </c:strRef>
          </c:tx>
          <c:spPr>
            <a:ln w="34925" cap="rnd">
              <a:solidFill>
                <a:srgbClr val="FD8D2A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9"/>
              <c:spPr>
                <a:solidFill>
                  <a:schemeClr val="bg1"/>
                </a:solidFill>
                <a:ln w="34925">
                  <a:solidFill>
                    <a:srgbClr val="FD8D2A"/>
                  </a:solidFill>
                </a:ln>
              </c:spPr>
            </c:marker>
            <c:bubble3D val="0"/>
          </c:dPt>
          <c:dPt>
            <c:idx val="59"/>
            <c:marker>
              <c:symbol val="circle"/>
              <c:size val="9"/>
              <c:spPr>
                <a:solidFill>
                  <a:schemeClr val="bg1"/>
                </a:solidFill>
                <a:ln w="34925">
                  <a:solidFill>
                    <a:srgbClr val="FD8D2A"/>
                  </a:solidFill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0.0192709600871687"/>
                  <c:y val="-0.041392858539691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FD8D2A"/>
                        </a:solidFill>
                      </a:rPr>
                      <a:t>30.1%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9"/>
              <c:layout>
                <c:manualLayout>
                  <c:x val="-0.020753575078248"/>
                  <c:y val="-0.054464287552225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FD8D2A"/>
                        </a:solidFill>
                      </a:rPr>
                      <a:t>18.0%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D8D2A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'D3'!$F$3:$F$62</c:f>
              <c:numCache>
                <c:formatCode>General</c:formatCode>
                <c:ptCount val="60"/>
                <c:pt idx="0">
                  <c:v>2000.0</c:v>
                </c:pt>
                <c:pt idx="1">
                  <c:v>2000.0</c:v>
                </c:pt>
                <c:pt idx="2">
                  <c:v>2000.0</c:v>
                </c:pt>
                <c:pt idx="3">
                  <c:v>2000.0</c:v>
                </c:pt>
                <c:pt idx="4">
                  <c:v>2001.0</c:v>
                </c:pt>
                <c:pt idx="5">
                  <c:v>2001.0</c:v>
                </c:pt>
                <c:pt idx="6">
                  <c:v>2001.0</c:v>
                </c:pt>
                <c:pt idx="7">
                  <c:v>2001.0</c:v>
                </c:pt>
                <c:pt idx="8">
                  <c:v>2002.0</c:v>
                </c:pt>
                <c:pt idx="9">
                  <c:v>2002.0</c:v>
                </c:pt>
                <c:pt idx="10">
                  <c:v>2002.0</c:v>
                </c:pt>
                <c:pt idx="11">
                  <c:v>2002.0</c:v>
                </c:pt>
                <c:pt idx="12">
                  <c:v>2003.0</c:v>
                </c:pt>
                <c:pt idx="13">
                  <c:v>2003.0</c:v>
                </c:pt>
                <c:pt idx="14">
                  <c:v>2003.0</c:v>
                </c:pt>
                <c:pt idx="15">
                  <c:v>2003.0</c:v>
                </c:pt>
                <c:pt idx="16">
                  <c:v>2004.0</c:v>
                </c:pt>
                <c:pt idx="17">
                  <c:v>2004.0</c:v>
                </c:pt>
                <c:pt idx="18">
                  <c:v>2004.0</c:v>
                </c:pt>
                <c:pt idx="19">
                  <c:v>2004.0</c:v>
                </c:pt>
                <c:pt idx="20">
                  <c:v>2005.0</c:v>
                </c:pt>
                <c:pt idx="21">
                  <c:v>2005.0</c:v>
                </c:pt>
                <c:pt idx="22">
                  <c:v>2005.0</c:v>
                </c:pt>
                <c:pt idx="23">
                  <c:v>2005.0</c:v>
                </c:pt>
                <c:pt idx="24">
                  <c:v>2006.0</c:v>
                </c:pt>
                <c:pt idx="25">
                  <c:v>2006.0</c:v>
                </c:pt>
                <c:pt idx="26">
                  <c:v>2006.0</c:v>
                </c:pt>
                <c:pt idx="27">
                  <c:v>2006.0</c:v>
                </c:pt>
                <c:pt idx="28">
                  <c:v>2007.0</c:v>
                </c:pt>
                <c:pt idx="29">
                  <c:v>2007.0</c:v>
                </c:pt>
                <c:pt idx="30">
                  <c:v>2007.0</c:v>
                </c:pt>
                <c:pt idx="31">
                  <c:v>2007.0</c:v>
                </c:pt>
                <c:pt idx="32">
                  <c:v>2008.0</c:v>
                </c:pt>
                <c:pt idx="33">
                  <c:v>2008.0</c:v>
                </c:pt>
                <c:pt idx="34">
                  <c:v>2008.0</c:v>
                </c:pt>
                <c:pt idx="35">
                  <c:v>2008.0</c:v>
                </c:pt>
                <c:pt idx="36">
                  <c:v>2009.0</c:v>
                </c:pt>
                <c:pt idx="37">
                  <c:v>2009.0</c:v>
                </c:pt>
                <c:pt idx="38">
                  <c:v>2009.0</c:v>
                </c:pt>
                <c:pt idx="39">
                  <c:v>2009.0</c:v>
                </c:pt>
                <c:pt idx="40">
                  <c:v>2010.0</c:v>
                </c:pt>
                <c:pt idx="41">
                  <c:v>2010.0</c:v>
                </c:pt>
                <c:pt idx="42">
                  <c:v>2010.0</c:v>
                </c:pt>
                <c:pt idx="43">
                  <c:v>2010.0</c:v>
                </c:pt>
                <c:pt idx="44">
                  <c:v>2011.0</c:v>
                </c:pt>
                <c:pt idx="45">
                  <c:v>2011.0</c:v>
                </c:pt>
                <c:pt idx="46">
                  <c:v>2011.0</c:v>
                </c:pt>
                <c:pt idx="47">
                  <c:v>2011.0</c:v>
                </c:pt>
                <c:pt idx="48">
                  <c:v>2012.0</c:v>
                </c:pt>
                <c:pt idx="49">
                  <c:v>2012.0</c:v>
                </c:pt>
                <c:pt idx="50">
                  <c:v>2012.0</c:v>
                </c:pt>
                <c:pt idx="51">
                  <c:v>2012.0</c:v>
                </c:pt>
                <c:pt idx="52">
                  <c:v>2013.0</c:v>
                </c:pt>
                <c:pt idx="53">
                  <c:v>2013.0</c:v>
                </c:pt>
                <c:pt idx="54">
                  <c:v>2013.0</c:v>
                </c:pt>
                <c:pt idx="55">
                  <c:v>2013.0</c:v>
                </c:pt>
                <c:pt idx="56">
                  <c:v>2014.0</c:v>
                </c:pt>
                <c:pt idx="57">
                  <c:v>2014.0</c:v>
                </c:pt>
                <c:pt idx="58">
                  <c:v>2014.0</c:v>
                </c:pt>
                <c:pt idx="59">
                  <c:v>2014.0</c:v>
                </c:pt>
              </c:numCache>
            </c:numRef>
          </c:cat>
          <c:val>
            <c:numRef>
              <c:f>'D3'!$H$3:$H$62</c:f>
              <c:numCache>
                <c:formatCode>General</c:formatCode>
                <c:ptCount val="60"/>
                <c:pt idx="0">
                  <c:v>30.073534</c:v>
                </c:pt>
                <c:pt idx="1">
                  <c:v>29.4822131</c:v>
                </c:pt>
                <c:pt idx="2">
                  <c:v>29.0773879</c:v>
                </c:pt>
                <c:pt idx="3">
                  <c:v>28.254409</c:v>
                </c:pt>
                <c:pt idx="4">
                  <c:v>28.320626</c:v>
                </c:pt>
                <c:pt idx="5">
                  <c:v>28.118777</c:v>
                </c:pt>
                <c:pt idx="6">
                  <c:v>27.8389053</c:v>
                </c:pt>
                <c:pt idx="7">
                  <c:v>27.7560433</c:v>
                </c:pt>
                <c:pt idx="8">
                  <c:v>27.9877087</c:v>
                </c:pt>
                <c:pt idx="9">
                  <c:v>27.8796844</c:v>
                </c:pt>
                <c:pt idx="10">
                  <c:v>27.349614</c:v>
                </c:pt>
                <c:pt idx="11">
                  <c:v>27.1739694</c:v>
                </c:pt>
                <c:pt idx="12">
                  <c:v>27.1037055</c:v>
                </c:pt>
                <c:pt idx="13">
                  <c:v>26.2871672</c:v>
                </c:pt>
                <c:pt idx="14">
                  <c:v>26.4732748</c:v>
                </c:pt>
                <c:pt idx="15">
                  <c:v>26.2268973</c:v>
                </c:pt>
                <c:pt idx="16">
                  <c:v>25.4223228</c:v>
                </c:pt>
                <c:pt idx="17">
                  <c:v>24.8468176</c:v>
                </c:pt>
                <c:pt idx="18">
                  <c:v>24.6519082</c:v>
                </c:pt>
                <c:pt idx="19">
                  <c:v>24.100574</c:v>
                </c:pt>
                <c:pt idx="20">
                  <c:v>23.7801109</c:v>
                </c:pt>
                <c:pt idx="21">
                  <c:v>23.6353894</c:v>
                </c:pt>
                <c:pt idx="22">
                  <c:v>23.2570635</c:v>
                </c:pt>
                <c:pt idx="23">
                  <c:v>23.0375682</c:v>
                </c:pt>
                <c:pt idx="24">
                  <c:v>22.4552916</c:v>
                </c:pt>
                <c:pt idx="25">
                  <c:v>22.0579765</c:v>
                </c:pt>
                <c:pt idx="26">
                  <c:v>21.9777533</c:v>
                </c:pt>
                <c:pt idx="27">
                  <c:v>21.8291566</c:v>
                </c:pt>
                <c:pt idx="28">
                  <c:v>21.7015454</c:v>
                </c:pt>
                <c:pt idx="29">
                  <c:v>21.4179131</c:v>
                </c:pt>
                <c:pt idx="30">
                  <c:v>20.9544188</c:v>
                </c:pt>
                <c:pt idx="31">
                  <c:v>20.5925705</c:v>
                </c:pt>
                <c:pt idx="32">
                  <c:v>20.4457066</c:v>
                </c:pt>
                <c:pt idx="33">
                  <c:v>20.7168591</c:v>
                </c:pt>
                <c:pt idx="34">
                  <c:v>20.2898702</c:v>
                </c:pt>
                <c:pt idx="35">
                  <c:v>20.0437844</c:v>
                </c:pt>
                <c:pt idx="36">
                  <c:v>20.6022495</c:v>
                </c:pt>
                <c:pt idx="37">
                  <c:v>20.9044614</c:v>
                </c:pt>
                <c:pt idx="38">
                  <c:v>20.9429821</c:v>
                </c:pt>
                <c:pt idx="39">
                  <c:v>21.1933931</c:v>
                </c:pt>
                <c:pt idx="40">
                  <c:v>20.7219216</c:v>
                </c:pt>
                <c:pt idx="41">
                  <c:v>20.6511113</c:v>
                </c:pt>
                <c:pt idx="42">
                  <c:v>20.2154435</c:v>
                </c:pt>
                <c:pt idx="43">
                  <c:v>20.4821318</c:v>
                </c:pt>
                <c:pt idx="44">
                  <c:v>20.3715653</c:v>
                </c:pt>
                <c:pt idx="45">
                  <c:v>19.8939141</c:v>
                </c:pt>
                <c:pt idx="46">
                  <c:v>19.625312</c:v>
                </c:pt>
                <c:pt idx="47">
                  <c:v>19.582084</c:v>
                </c:pt>
                <c:pt idx="48">
                  <c:v>19.4088528</c:v>
                </c:pt>
                <c:pt idx="49">
                  <c:v>19.2857697</c:v>
                </c:pt>
                <c:pt idx="50">
                  <c:v>19.1149453</c:v>
                </c:pt>
                <c:pt idx="51">
                  <c:v>19.064561</c:v>
                </c:pt>
                <c:pt idx="52">
                  <c:v>18.8119305</c:v>
                </c:pt>
                <c:pt idx="53">
                  <c:v>18.7122803</c:v>
                </c:pt>
                <c:pt idx="54">
                  <c:v>18.6159092</c:v>
                </c:pt>
                <c:pt idx="55">
                  <c:v>18.621782</c:v>
                </c:pt>
                <c:pt idx="56">
                  <c:v>18.4043359</c:v>
                </c:pt>
                <c:pt idx="57">
                  <c:v>18.0766052</c:v>
                </c:pt>
                <c:pt idx="58">
                  <c:v>17.8895916</c:v>
                </c:pt>
                <c:pt idx="59">
                  <c:v>17.9831179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1873192"/>
        <c:axId val="2121876552"/>
      </c:lineChart>
      <c:catAx>
        <c:axId val="212187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21876552"/>
        <c:crosses val="autoZero"/>
        <c:auto val="1"/>
        <c:lblAlgn val="ctr"/>
        <c:lblOffset val="100"/>
        <c:tickLblSkip val="8"/>
        <c:noMultiLvlLbl val="0"/>
      </c:catAx>
      <c:valAx>
        <c:axId val="2121876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percent</a:t>
                </a:r>
              </a:p>
            </c:rich>
          </c:tx>
          <c:layout>
            <c:manualLayout>
              <c:xMode val="edge"/>
              <c:yMode val="edge"/>
              <c:x val="0.0250501471001057"/>
              <c:y val="0.36422284693665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21873192"/>
        <c:crosses val="autoZero"/>
        <c:crossBetween val="between"/>
        <c:majorUnit val="20.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latin typeface="Gotham Narrow Light"/>
          <a:cs typeface="Gotham Narrow Light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2200" b="0"/>
            </a:pPr>
            <a:r>
              <a:rPr lang="en-US" sz="2200" b="0"/>
              <a:t>Small Bank Total Assets and Deposits, 2000–2014 </a:t>
            </a:r>
          </a:p>
        </c:rich>
      </c:tx>
      <c:layout>
        <c:manualLayout>
          <c:xMode val="edge"/>
          <c:yMode val="edge"/>
          <c:x val="0.153281904963025"/>
          <c:y val="0.043609020749137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060025363898"/>
          <c:y val="0.17080000576378"/>
          <c:w val="0.82747775114549"/>
          <c:h val="0.621259804429465"/>
        </c:manualLayout>
      </c:layout>
      <c:lineChart>
        <c:grouping val="standard"/>
        <c:varyColors val="0"/>
        <c:ser>
          <c:idx val="0"/>
          <c:order val="0"/>
          <c:tx>
            <c:strRef>
              <c:f>'D4'!$C$2</c:f>
              <c:strCache>
                <c:ptCount val="1"/>
                <c:pt idx="0">
                  <c:v>sbassets</c:v>
                </c:pt>
              </c:strCache>
            </c:strRef>
          </c:tx>
          <c:spPr>
            <a:ln w="34925" cap="rnd">
              <a:solidFill>
                <a:srgbClr val="45B97C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9"/>
              <c:spPr>
                <a:solidFill>
                  <a:schemeClr val="bg1"/>
                </a:solidFill>
                <a:ln w="34925">
                  <a:solidFill>
                    <a:srgbClr val="45B97C"/>
                  </a:solidFill>
                </a:ln>
              </c:spPr>
            </c:marker>
            <c:bubble3D val="0"/>
          </c:dPt>
          <c:dPt>
            <c:idx val="59"/>
            <c:marker>
              <c:symbol val="circle"/>
              <c:size val="9"/>
              <c:spPr>
                <a:solidFill>
                  <a:schemeClr val="bg1"/>
                </a:solidFill>
                <a:ln w="34925">
                  <a:solidFill>
                    <a:srgbClr val="45B97C"/>
                  </a:solidFill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0.025200486267836"/>
                  <c:y val="-0.043571430041780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45B97C"/>
                        </a:solidFill>
                      </a:rPr>
                      <a:t>2.1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9"/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45B97C"/>
                        </a:solidFill>
                      </a:rPr>
                      <a:t>2.8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45B97C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'D4'!$A$3:$A$62</c:f>
              <c:numCache>
                <c:formatCode>General</c:formatCode>
                <c:ptCount val="60"/>
                <c:pt idx="0">
                  <c:v>2000.0</c:v>
                </c:pt>
                <c:pt idx="1">
                  <c:v>2000.0</c:v>
                </c:pt>
                <c:pt idx="2">
                  <c:v>2000.0</c:v>
                </c:pt>
                <c:pt idx="3">
                  <c:v>2000.0</c:v>
                </c:pt>
                <c:pt idx="4">
                  <c:v>2001.0</c:v>
                </c:pt>
                <c:pt idx="5">
                  <c:v>2001.0</c:v>
                </c:pt>
                <c:pt idx="6">
                  <c:v>2001.0</c:v>
                </c:pt>
                <c:pt idx="7">
                  <c:v>2001.0</c:v>
                </c:pt>
                <c:pt idx="8">
                  <c:v>2002.0</c:v>
                </c:pt>
                <c:pt idx="9">
                  <c:v>2002.0</c:v>
                </c:pt>
                <c:pt idx="10">
                  <c:v>2002.0</c:v>
                </c:pt>
                <c:pt idx="11">
                  <c:v>2002.0</c:v>
                </c:pt>
                <c:pt idx="12">
                  <c:v>2003.0</c:v>
                </c:pt>
                <c:pt idx="13">
                  <c:v>2003.0</c:v>
                </c:pt>
                <c:pt idx="14">
                  <c:v>2003.0</c:v>
                </c:pt>
                <c:pt idx="15">
                  <c:v>2003.0</c:v>
                </c:pt>
                <c:pt idx="16">
                  <c:v>2004.0</c:v>
                </c:pt>
                <c:pt idx="17">
                  <c:v>2004.0</c:v>
                </c:pt>
                <c:pt idx="18">
                  <c:v>2004.0</c:v>
                </c:pt>
                <c:pt idx="19">
                  <c:v>2004.0</c:v>
                </c:pt>
                <c:pt idx="20">
                  <c:v>2005.0</c:v>
                </c:pt>
                <c:pt idx="21">
                  <c:v>2005.0</c:v>
                </c:pt>
                <c:pt idx="22">
                  <c:v>2005.0</c:v>
                </c:pt>
                <c:pt idx="23">
                  <c:v>2005.0</c:v>
                </c:pt>
                <c:pt idx="24">
                  <c:v>2006.0</c:v>
                </c:pt>
                <c:pt idx="25">
                  <c:v>2006.0</c:v>
                </c:pt>
                <c:pt idx="26">
                  <c:v>2006.0</c:v>
                </c:pt>
                <c:pt idx="27">
                  <c:v>2006.0</c:v>
                </c:pt>
                <c:pt idx="28">
                  <c:v>2007.0</c:v>
                </c:pt>
                <c:pt idx="29">
                  <c:v>2007.0</c:v>
                </c:pt>
                <c:pt idx="30">
                  <c:v>2007.0</c:v>
                </c:pt>
                <c:pt idx="31">
                  <c:v>2007.0</c:v>
                </c:pt>
                <c:pt idx="32">
                  <c:v>2008.0</c:v>
                </c:pt>
                <c:pt idx="33">
                  <c:v>2008.0</c:v>
                </c:pt>
                <c:pt idx="34">
                  <c:v>2008.0</c:v>
                </c:pt>
                <c:pt idx="35">
                  <c:v>2008.0</c:v>
                </c:pt>
                <c:pt idx="36">
                  <c:v>2009.0</c:v>
                </c:pt>
                <c:pt idx="37">
                  <c:v>2009.0</c:v>
                </c:pt>
                <c:pt idx="38">
                  <c:v>2009.0</c:v>
                </c:pt>
                <c:pt idx="39">
                  <c:v>2009.0</c:v>
                </c:pt>
                <c:pt idx="40">
                  <c:v>2010.0</c:v>
                </c:pt>
                <c:pt idx="41">
                  <c:v>2010.0</c:v>
                </c:pt>
                <c:pt idx="42">
                  <c:v>2010.0</c:v>
                </c:pt>
                <c:pt idx="43">
                  <c:v>2010.0</c:v>
                </c:pt>
                <c:pt idx="44">
                  <c:v>2011.0</c:v>
                </c:pt>
                <c:pt idx="45">
                  <c:v>2011.0</c:v>
                </c:pt>
                <c:pt idx="46">
                  <c:v>2011.0</c:v>
                </c:pt>
                <c:pt idx="47">
                  <c:v>2011.0</c:v>
                </c:pt>
                <c:pt idx="48">
                  <c:v>2012.0</c:v>
                </c:pt>
                <c:pt idx="49">
                  <c:v>2012.0</c:v>
                </c:pt>
                <c:pt idx="50">
                  <c:v>2012.0</c:v>
                </c:pt>
                <c:pt idx="51">
                  <c:v>2012.0</c:v>
                </c:pt>
                <c:pt idx="52">
                  <c:v>2013.0</c:v>
                </c:pt>
                <c:pt idx="53">
                  <c:v>2013.0</c:v>
                </c:pt>
                <c:pt idx="54">
                  <c:v>2013.0</c:v>
                </c:pt>
                <c:pt idx="55">
                  <c:v>2013.0</c:v>
                </c:pt>
                <c:pt idx="56">
                  <c:v>2014.0</c:v>
                </c:pt>
                <c:pt idx="57">
                  <c:v>2014.0</c:v>
                </c:pt>
                <c:pt idx="58">
                  <c:v>2014.0</c:v>
                </c:pt>
                <c:pt idx="59">
                  <c:v>2014.0</c:v>
                </c:pt>
              </c:numCache>
            </c:numRef>
          </c:cat>
          <c:val>
            <c:numRef>
              <c:f>'D4'!$C$3:$C$62</c:f>
              <c:numCache>
                <c:formatCode>General</c:formatCode>
                <c:ptCount val="60"/>
                <c:pt idx="0">
                  <c:v>2.109272684E9</c:v>
                </c:pt>
                <c:pt idx="1">
                  <c:v>2.114648976E9</c:v>
                </c:pt>
                <c:pt idx="2">
                  <c:v>2.116358963E9</c:v>
                </c:pt>
                <c:pt idx="3">
                  <c:v>2.111064009E9</c:v>
                </c:pt>
                <c:pt idx="4">
                  <c:v>2.147223751E9</c:v>
                </c:pt>
                <c:pt idx="5">
                  <c:v>2.149621874E9</c:v>
                </c:pt>
                <c:pt idx="6">
                  <c:v>2.18695276E9</c:v>
                </c:pt>
                <c:pt idx="7">
                  <c:v>2.186846521E9</c:v>
                </c:pt>
                <c:pt idx="8">
                  <c:v>2.192257693E9</c:v>
                </c:pt>
                <c:pt idx="9">
                  <c:v>2.244037158E9</c:v>
                </c:pt>
                <c:pt idx="10">
                  <c:v>2.265690092E9</c:v>
                </c:pt>
                <c:pt idx="11">
                  <c:v>2.295434281E9</c:v>
                </c:pt>
                <c:pt idx="12">
                  <c:v>2.335519718E9</c:v>
                </c:pt>
                <c:pt idx="13">
                  <c:v>2.348528447E9</c:v>
                </c:pt>
                <c:pt idx="14">
                  <c:v>2.370167874E9</c:v>
                </c:pt>
                <c:pt idx="15">
                  <c:v>2.38291881E9</c:v>
                </c:pt>
                <c:pt idx="16">
                  <c:v>2.386242199E9</c:v>
                </c:pt>
                <c:pt idx="17">
                  <c:v>2.400145301E9</c:v>
                </c:pt>
                <c:pt idx="18">
                  <c:v>2.437450151E9</c:v>
                </c:pt>
                <c:pt idx="19">
                  <c:v>2.438366375E9</c:v>
                </c:pt>
                <c:pt idx="20">
                  <c:v>2.448600759E9</c:v>
                </c:pt>
                <c:pt idx="21">
                  <c:v>2.478242096E9</c:v>
                </c:pt>
                <c:pt idx="22">
                  <c:v>2.491568934E9</c:v>
                </c:pt>
                <c:pt idx="23">
                  <c:v>2.509936825E9</c:v>
                </c:pt>
                <c:pt idx="24">
                  <c:v>2.520647363E9</c:v>
                </c:pt>
                <c:pt idx="25">
                  <c:v>2.545880546E9</c:v>
                </c:pt>
                <c:pt idx="26">
                  <c:v>2.587038113E9</c:v>
                </c:pt>
                <c:pt idx="27">
                  <c:v>2.593675573E9</c:v>
                </c:pt>
                <c:pt idx="28">
                  <c:v>2.604054333E9</c:v>
                </c:pt>
                <c:pt idx="29">
                  <c:v>2.629738993E9</c:v>
                </c:pt>
                <c:pt idx="30">
                  <c:v>2.66666178E9</c:v>
                </c:pt>
                <c:pt idx="31">
                  <c:v>2.687440645E9</c:v>
                </c:pt>
                <c:pt idx="32">
                  <c:v>2.737372716E9</c:v>
                </c:pt>
                <c:pt idx="33">
                  <c:v>2.758938631E9</c:v>
                </c:pt>
                <c:pt idx="34">
                  <c:v>2.761856959E9</c:v>
                </c:pt>
                <c:pt idx="35">
                  <c:v>2.784859773E9</c:v>
                </c:pt>
                <c:pt idx="36">
                  <c:v>2.79777835E9</c:v>
                </c:pt>
                <c:pt idx="37">
                  <c:v>2.781935022E9</c:v>
                </c:pt>
                <c:pt idx="38">
                  <c:v>2.774402722E9</c:v>
                </c:pt>
                <c:pt idx="39">
                  <c:v>2.778779132E9</c:v>
                </c:pt>
                <c:pt idx="40">
                  <c:v>2.7692822E9</c:v>
                </c:pt>
                <c:pt idx="41">
                  <c:v>2.730820043E9</c:v>
                </c:pt>
                <c:pt idx="42">
                  <c:v>2.709154691E9</c:v>
                </c:pt>
                <c:pt idx="43">
                  <c:v>2.734243828E9</c:v>
                </c:pt>
                <c:pt idx="44">
                  <c:v>2.738963313E9</c:v>
                </c:pt>
                <c:pt idx="45">
                  <c:v>2.712787799E9</c:v>
                </c:pt>
                <c:pt idx="46">
                  <c:v>2.717587826E9</c:v>
                </c:pt>
                <c:pt idx="47">
                  <c:v>2.72953754E9</c:v>
                </c:pt>
                <c:pt idx="48">
                  <c:v>2.716685728E9</c:v>
                </c:pt>
                <c:pt idx="49">
                  <c:v>2.722681407E9</c:v>
                </c:pt>
                <c:pt idx="50">
                  <c:v>2.731615956E9</c:v>
                </c:pt>
                <c:pt idx="51">
                  <c:v>2.766453827E9</c:v>
                </c:pt>
                <c:pt idx="52">
                  <c:v>2.725876684E9</c:v>
                </c:pt>
                <c:pt idx="53">
                  <c:v>2.707130542E9</c:v>
                </c:pt>
                <c:pt idx="54">
                  <c:v>2.73140051E9</c:v>
                </c:pt>
                <c:pt idx="55">
                  <c:v>2.757313635E9</c:v>
                </c:pt>
                <c:pt idx="56">
                  <c:v>2.760026591E9</c:v>
                </c:pt>
                <c:pt idx="57">
                  <c:v>2.761584302E9</c:v>
                </c:pt>
                <c:pt idx="58">
                  <c:v>2.765584076E9</c:v>
                </c:pt>
                <c:pt idx="59">
                  <c:v>2.814422893E9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'D4'!$D$2</c:f>
              <c:strCache>
                <c:ptCount val="1"/>
                <c:pt idx="0">
                  <c:v>sbdep</c:v>
                </c:pt>
              </c:strCache>
            </c:strRef>
          </c:tx>
          <c:spPr>
            <a:ln w="34925" cap="rnd">
              <a:solidFill>
                <a:srgbClr val="726F99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9"/>
              <c:spPr>
                <a:solidFill>
                  <a:schemeClr val="bg1"/>
                </a:solidFill>
                <a:ln w="34925">
                  <a:solidFill>
                    <a:srgbClr val="726F99"/>
                  </a:solidFill>
                </a:ln>
              </c:spPr>
            </c:marker>
            <c:bubble3D val="0"/>
          </c:dPt>
          <c:dPt>
            <c:idx val="59"/>
            <c:marker>
              <c:symbol val="circle"/>
              <c:size val="9"/>
              <c:spPr>
                <a:solidFill>
                  <a:schemeClr val="bg1"/>
                </a:solidFill>
                <a:ln w="34925">
                  <a:solidFill>
                    <a:srgbClr val="726F99"/>
                  </a:solidFill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0.0237181047226692"/>
                  <c:y val="-0.043571430041780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726F99"/>
                        </a:solidFill>
                      </a:rPr>
                      <a:t>1.6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9"/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726F99"/>
                        </a:solidFill>
                      </a:rPr>
                      <a:t>2.3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726F99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'D4'!$A$3:$A$62</c:f>
              <c:numCache>
                <c:formatCode>General</c:formatCode>
                <c:ptCount val="60"/>
                <c:pt idx="0">
                  <c:v>2000.0</c:v>
                </c:pt>
                <c:pt idx="1">
                  <c:v>2000.0</c:v>
                </c:pt>
                <c:pt idx="2">
                  <c:v>2000.0</c:v>
                </c:pt>
                <c:pt idx="3">
                  <c:v>2000.0</c:v>
                </c:pt>
                <c:pt idx="4">
                  <c:v>2001.0</c:v>
                </c:pt>
                <c:pt idx="5">
                  <c:v>2001.0</c:v>
                </c:pt>
                <c:pt idx="6">
                  <c:v>2001.0</c:v>
                </c:pt>
                <c:pt idx="7">
                  <c:v>2001.0</c:v>
                </c:pt>
                <c:pt idx="8">
                  <c:v>2002.0</c:v>
                </c:pt>
                <c:pt idx="9">
                  <c:v>2002.0</c:v>
                </c:pt>
                <c:pt idx="10">
                  <c:v>2002.0</c:v>
                </c:pt>
                <c:pt idx="11">
                  <c:v>2002.0</c:v>
                </c:pt>
                <c:pt idx="12">
                  <c:v>2003.0</c:v>
                </c:pt>
                <c:pt idx="13">
                  <c:v>2003.0</c:v>
                </c:pt>
                <c:pt idx="14">
                  <c:v>2003.0</c:v>
                </c:pt>
                <c:pt idx="15">
                  <c:v>2003.0</c:v>
                </c:pt>
                <c:pt idx="16">
                  <c:v>2004.0</c:v>
                </c:pt>
                <c:pt idx="17">
                  <c:v>2004.0</c:v>
                </c:pt>
                <c:pt idx="18">
                  <c:v>2004.0</c:v>
                </c:pt>
                <c:pt idx="19">
                  <c:v>2004.0</c:v>
                </c:pt>
                <c:pt idx="20">
                  <c:v>2005.0</c:v>
                </c:pt>
                <c:pt idx="21">
                  <c:v>2005.0</c:v>
                </c:pt>
                <c:pt idx="22">
                  <c:v>2005.0</c:v>
                </c:pt>
                <c:pt idx="23">
                  <c:v>2005.0</c:v>
                </c:pt>
                <c:pt idx="24">
                  <c:v>2006.0</c:v>
                </c:pt>
                <c:pt idx="25">
                  <c:v>2006.0</c:v>
                </c:pt>
                <c:pt idx="26">
                  <c:v>2006.0</c:v>
                </c:pt>
                <c:pt idx="27">
                  <c:v>2006.0</c:v>
                </c:pt>
                <c:pt idx="28">
                  <c:v>2007.0</c:v>
                </c:pt>
                <c:pt idx="29">
                  <c:v>2007.0</c:v>
                </c:pt>
                <c:pt idx="30">
                  <c:v>2007.0</c:v>
                </c:pt>
                <c:pt idx="31">
                  <c:v>2007.0</c:v>
                </c:pt>
                <c:pt idx="32">
                  <c:v>2008.0</c:v>
                </c:pt>
                <c:pt idx="33">
                  <c:v>2008.0</c:v>
                </c:pt>
                <c:pt idx="34">
                  <c:v>2008.0</c:v>
                </c:pt>
                <c:pt idx="35">
                  <c:v>2008.0</c:v>
                </c:pt>
                <c:pt idx="36">
                  <c:v>2009.0</c:v>
                </c:pt>
                <c:pt idx="37">
                  <c:v>2009.0</c:v>
                </c:pt>
                <c:pt idx="38">
                  <c:v>2009.0</c:v>
                </c:pt>
                <c:pt idx="39">
                  <c:v>2009.0</c:v>
                </c:pt>
                <c:pt idx="40">
                  <c:v>2010.0</c:v>
                </c:pt>
                <c:pt idx="41">
                  <c:v>2010.0</c:v>
                </c:pt>
                <c:pt idx="42">
                  <c:v>2010.0</c:v>
                </c:pt>
                <c:pt idx="43">
                  <c:v>2010.0</c:v>
                </c:pt>
                <c:pt idx="44">
                  <c:v>2011.0</c:v>
                </c:pt>
                <c:pt idx="45">
                  <c:v>2011.0</c:v>
                </c:pt>
                <c:pt idx="46">
                  <c:v>2011.0</c:v>
                </c:pt>
                <c:pt idx="47">
                  <c:v>2011.0</c:v>
                </c:pt>
                <c:pt idx="48">
                  <c:v>2012.0</c:v>
                </c:pt>
                <c:pt idx="49">
                  <c:v>2012.0</c:v>
                </c:pt>
                <c:pt idx="50">
                  <c:v>2012.0</c:v>
                </c:pt>
                <c:pt idx="51">
                  <c:v>2012.0</c:v>
                </c:pt>
                <c:pt idx="52">
                  <c:v>2013.0</c:v>
                </c:pt>
                <c:pt idx="53">
                  <c:v>2013.0</c:v>
                </c:pt>
                <c:pt idx="54">
                  <c:v>2013.0</c:v>
                </c:pt>
                <c:pt idx="55">
                  <c:v>2013.0</c:v>
                </c:pt>
                <c:pt idx="56">
                  <c:v>2014.0</c:v>
                </c:pt>
                <c:pt idx="57">
                  <c:v>2014.0</c:v>
                </c:pt>
                <c:pt idx="58">
                  <c:v>2014.0</c:v>
                </c:pt>
                <c:pt idx="59">
                  <c:v>2014.0</c:v>
                </c:pt>
              </c:numCache>
            </c:numRef>
          </c:cat>
          <c:val>
            <c:numRef>
              <c:f>'D4'!$D$3:$D$62</c:f>
              <c:numCache>
                <c:formatCode>General</c:formatCode>
                <c:ptCount val="60"/>
                <c:pt idx="0">
                  <c:v>1.59606508E9</c:v>
                </c:pt>
                <c:pt idx="1">
                  <c:v>1.594666888E9</c:v>
                </c:pt>
                <c:pt idx="2">
                  <c:v>1.596368661E9</c:v>
                </c:pt>
                <c:pt idx="3">
                  <c:v>1.604781543E9</c:v>
                </c:pt>
                <c:pt idx="4">
                  <c:v>1.631327314E9</c:v>
                </c:pt>
                <c:pt idx="5">
                  <c:v>1.633068445E9</c:v>
                </c:pt>
                <c:pt idx="6">
                  <c:v>1.656640932E9</c:v>
                </c:pt>
                <c:pt idx="7">
                  <c:v>1.65258261E9</c:v>
                </c:pt>
                <c:pt idx="8">
                  <c:v>1.656635414E9</c:v>
                </c:pt>
                <c:pt idx="9">
                  <c:v>1.690358736E9</c:v>
                </c:pt>
                <c:pt idx="10">
                  <c:v>1.714415188E9</c:v>
                </c:pt>
                <c:pt idx="11">
                  <c:v>1.734091875E9</c:v>
                </c:pt>
                <c:pt idx="12">
                  <c:v>1.765231153E9</c:v>
                </c:pt>
                <c:pt idx="13">
                  <c:v>1.771115051E9</c:v>
                </c:pt>
                <c:pt idx="14">
                  <c:v>1.788934008E9</c:v>
                </c:pt>
                <c:pt idx="15">
                  <c:v>1.79592437E9</c:v>
                </c:pt>
                <c:pt idx="16">
                  <c:v>1.802061817E9</c:v>
                </c:pt>
                <c:pt idx="17">
                  <c:v>1.808172415E9</c:v>
                </c:pt>
                <c:pt idx="18">
                  <c:v>1.833329339E9</c:v>
                </c:pt>
                <c:pt idx="19">
                  <c:v>1.839612537E9</c:v>
                </c:pt>
                <c:pt idx="20">
                  <c:v>1.854450716E9</c:v>
                </c:pt>
                <c:pt idx="21">
                  <c:v>1.868251567E9</c:v>
                </c:pt>
                <c:pt idx="22">
                  <c:v>1.898538533E9</c:v>
                </c:pt>
                <c:pt idx="23">
                  <c:v>1.927294874E9</c:v>
                </c:pt>
                <c:pt idx="24">
                  <c:v>1.947285061E9</c:v>
                </c:pt>
                <c:pt idx="25">
                  <c:v>1.955750061E9</c:v>
                </c:pt>
                <c:pt idx="26">
                  <c:v>1.985171153E9</c:v>
                </c:pt>
                <c:pt idx="27">
                  <c:v>1.995613754E9</c:v>
                </c:pt>
                <c:pt idx="28">
                  <c:v>2.014191213E9</c:v>
                </c:pt>
                <c:pt idx="29">
                  <c:v>2.026319404E9</c:v>
                </c:pt>
                <c:pt idx="30">
                  <c:v>2.037273121E9</c:v>
                </c:pt>
                <c:pt idx="31">
                  <c:v>2.040454501E9</c:v>
                </c:pt>
                <c:pt idx="32">
                  <c:v>2.062673884E9</c:v>
                </c:pt>
                <c:pt idx="33">
                  <c:v>2.074333886E9</c:v>
                </c:pt>
                <c:pt idx="34">
                  <c:v>2.085442374E9</c:v>
                </c:pt>
                <c:pt idx="35">
                  <c:v>2.120430122E9</c:v>
                </c:pt>
                <c:pt idx="36">
                  <c:v>2.16599983E9</c:v>
                </c:pt>
                <c:pt idx="37">
                  <c:v>2.172213674E9</c:v>
                </c:pt>
                <c:pt idx="38">
                  <c:v>2.163210101E9</c:v>
                </c:pt>
                <c:pt idx="39">
                  <c:v>2.192071285E9</c:v>
                </c:pt>
                <c:pt idx="40">
                  <c:v>2.201745205E9</c:v>
                </c:pt>
                <c:pt idx="41">
                  <c:v>2.171892932E9</c:v>
                </c:pt>
                <c:pt idx="42">
                  <c:v>2.16222565E9</c:v>
                </c:pt>
                <c:pt idx="43">
                  <c:v>2.196129708E9</c:v>
                </c:pt>
                <c:pt idx="44">
                  <c:v>2.208537642E9</c:v>
                </c:pt>
                <c:pt idx="45">
                  <c:v>2.182617858E9</c:v>
                </c:pt>
                <c:pt idx="46">
                  <c:v>2.18473477E9</c:v>
                </c:pt>
                <c:pt idx="47">
                  <c:v>2.200175174E9</c:v>
                </c:pt>
                <c:pt idx="48">
                  <c:v>2.20267494E9</c:v>
                </c:pt>
                <c:pt idx="49">
                  <c:v>2.200712399E9</c:v>
                </c:pt>
                <c:pt idx="50">
                  <c:v>2.207563811E9</c:v>
                </c:pt>
                <c:pt idx="51">
                  <c:v>2.245931495E9</c:v>
                </c:pt>
                <c:pt idx="52">
                  <c:v>2.221246534E9</c:v>
                </c:pt>
                <c:pt idx="53">
                  <c:v>2.193625334E9</c:v>
                </c:pt>
                <c:pt idx="54">
                  <c:v>2.215447674E9</c:v>
                </c:pt>
                <c:pt idx="55">
                  <c:v>2.23516267E9</c:v>
                </c:pt>
                <c:pt idx="56">
                  <c:v>2.246222226E9</c:v>
                </c:pt>
                <c:pt idx="57">
                  <c:v>2.22753428E9</c:v>
                </c:pt>
                <c:pt idx="58">
                  <c:v>2.226372693E9</c:v>
                </c:pt>
                <c:pt idx="59">
                  <c:v>2.262136008E9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031416"/>
        <c:axId val="2115028040"/>
      </c:lineChart>
      <c:catAx>
        <c:axId val="211503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5028040"/>
        <c:crosses val="autoZero"/>
        <c:auto val="1"/>
        <c:lblAlgn val="ctr"/>
        <c:lblOffset val="100"/>
        <c:tickLblSkip val="8"/>
        <c:noMultiLvlLbl val="0"/>
      </c:catAx>
      <c:valAx>
        <c:axId val="211502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5031416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0207533634088773"/>
                <c:y val="0.270956065971864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en-US" b="0"/>
                    <a:t>trillions of</a:t>
                  </a:r>
                  <a:r>
                    <a:rPr lang="en-US" b="0" baseline="0"/>
                    <a:t> US dollars</a:t>
                  </a:r>
                  <a:endParaRPr lang="en-US" b="0"/>
                </a:p>
              </c:rich>
            </c:tx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latin typeface="Gotham Narrow Light"/>
          <a:cs typeface="Gotham Narrow Light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2200" b="0"/>
            </a:pPr>
            <a:r>
              <a:rPr lang="en-US" sz="2200" b="0"/>
              <a:t>Changes in the Number of Banks</a:t>
            </a:r>
            <a:r>
              <a:rPr lang="en-US" sz="2200" b="0" baseline="0"/>
              <a:t> </a:t>
            </a:r>
            <a:r>
              <a:rPr lang="en-US" sz="2200" b="0"/>
              <a:t>Since </a:t>
            </a:r>
          </a:p>
          <a:p>
            <a:pPr>
              <a:defRPr sz="2200" b="0"/>
            </a:pPr>
            <a:r>
              <a:rPr lang="en-US" sz="2200" b="0"/>
              <a:t>the Passage of Dodd</a:t>
            </a:r>
            <a:r>
              <a:rPr lang="en-US" sz="2200" b="0" baseline="0"/>
              <a:t>–</a:t>
            </a:r>
            <a:r>
              <a:rPr lang="en-US" sz="2200" b="0"/>
              <a:t>Frank, 2010–2014 </a:t>
            </a:r>
          </a:p>
        </c:rich>
      </c:tx>
      <c:layout>
        <c:manualLayout>
          <c:xMode val="edge"/>
          <c:yMode val="edge"/>
          <c:x val="0.210028905319412"/>
          <c:y val="0.02834129770244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7791186614128"/>
          <c:y val="0.127317530793838"/>
          <c:w val="0.834400008683576"/>
          <c:h val="0.6860663624261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3999E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D8D2A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14A1AC"/>
              </a:solidFill>
              <a:ln>
                <a:noFill/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>
                        <a:solidFill>
                          <a:srgbClr val="5C5C60"/>
                        </a:solidFill>
                      </a:defRPr>
                    </a:pPr>
                    <a:r>
                      <a:rPr lang="en-US">
                        <a:solidFill>
                          <a:srgbClr val="5C5C60"/>
                        </a:solidFill>
                      </a:rPr>
                      <a:t>-13.8%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>
                        <a:solidFill>
                          <a:srgbClr val="FF6C2C"/>
                        </a:solidFill>
                      </a:defRPr>
                    </a:pPr>
                    <a:r>
                      <a:rPr lang="en-US">
                        <a:solidFill>
                          <a:srgbClr val="FF6C2C"/>
                        </a:solidFill>
                      </a:rPr>
                      <a:t>-14.1%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>
                        <a:solidFill>
                          <a:srgbClr val="00818C"/>
                        </a:solidFill>
                      </a:defRPr>
                    </a:pPr>
                    <a:r>
                      <a:rPr lang="en-US">
                        <a:solidFill>
                          <a:srgbClr val="00818C"/>
                        </a:solidFill>
                      </a:rPr>
                      <a:t>6.3%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'D5'!$A$4:$A$6</c:f>
              <c:strCache>
                <c:ptCount val="2"/>
                <c:pt idx="0">
                  <c:v>all banks</c:v>
                </c:pt>
                <c:pt idx="1">
                  <c:v>small banks</c:v>
                </c:pt>
              </c:strCache>
            </c:strRef>
          </c:cat>
          <c:val>
            <c:numRef>
              <c:f>'D5'!$D$4:$D$6</c:f>
              <c:numCache>
                <c:formatCode>0.0</c:formatCode>
                <c:ptCount val="3"/>
                <c:pt idx="0">
                  <c:v>-13.79408418657565</c:v>
                </c:pt>
                <c:pt idx="1">
                  <c:v>-14.06948248522416</c:v>
                </c:pt>
                <c:pt idx="2">
                  <c:v>6.315789473684211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overlap val="-27"/>
        <c:axId val="2121915736"/>
        <c:axId val="2121919304"/>
      </c:barChart>
      <c:catAx>
        <c:axId val="2121915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2121919304"/>
        <c:crosses val="autoZero"/>
        <c:auto val="1"/>
        <c:lblAlgn val="ctr"/>
        <c:lblOffset val="100"/>
        <c:noMultiLvlLbl val="0"/>
      </c:catAx>
      <c:valAx>
        <c:axId val="2121919304"/>
        <c:scaling>
          <c:orientation val="minMax"/>
          <c:max val="20.0"/>
          <c:min val="-2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percent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21915736"/>
        <c:crosses val="autoZero"/>
        <c:crossBetween val="between"/>
        <c:majorUnit val="5.0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latin typeface="Gotham Narrow Light"/>
          <a:cs typeface="Gotham Narrow Light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2200" b="0"/>
            </a:pPr>
            <a:r>
              <a:rPr lang="en-US" sz="2200" b="0"/>
              <a:t>Share of Total Assets and Deposits Held by </a:t>
            </a:r>
          </a:p>
          <a:p>
            <a:pPr>
              <a:defRPr sz="2200" b="0"/>
            </a:pPr>
            <a:r>
              <a:rPr lang="en-US" sz="2200" b="0"/>
              <a:t>Small Banks</a:t>
            </a:r>
            <a:r>
              <a:rPr lang="en-US" sz="2200" b="0" baseline="0"/>
              <a:t> S</a:t>
            </a:r>
            <a:r>
              <a:rPr lang="en-US" sz="2200" b="0"/>
              <a:t>ince th</a:t>
            </a:r>
            <a:r>
              <a:rPr lang="en-US" sz="2200" b="0" baseline="0"/>
              <a:t>e P</a:t>
            </a:r>
            <a:r>
              <a:rPr lang="en-US" sz="2200" b="0"/>
              <a:t>assage of Dodd-Frank, </a:t>
            </a:r>
          </a:p>
          <a:p>
            <a:pPr>
              <a:defRPr sz="2200" b="0"/>
            </a:pPr>
            <a:r>
              <a:rPr lang="en-US" sz="2200" b="0"/>
              <a:t>Q2 2010 to</a:t>
            </a:r>
            <a:r>
              <a:rPr lang="en-US" sz="2200" b="0" baseline="0"/>
              <a:t> Q4 2</a:t>
            </a:r>
            <a:r>
              <a:rPr lang="en-US" sz="2200" b="0"/>
              <a:t>014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1848859804241"/>
          <c:y val="0.228700080932424"/>
          <c:w val="0.821082736385798"/>
          <c:h val="0.54556753217966"/>
        </c:manualLayout>
      </c:layout>
      <c:lineChart>
        <c:grouping val="standard"/>
        <c:varyColors val="0"/>
        <c:ser>
          <c:idx val="0"/>
          <c:order val="0"/>
          <c:tx>
            <c:strRef>
              <c:f>'C6'!$D$3</c:f>
              <c:strCache>
                <c:ptCount val="1"/>
                <c:pt idx="0">
                  <c:v>Assets</c:v>
                </c:pt>
              </c:strCache>
            </c:strRef>
          </c:tx>
          <c:spPr>
            <a:ln w="34925" cap="rnd">
              <a:solidFill>
                <a:srgbClr val="45B97C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9"/>
              <c:spPr>
                <a:solidFill>
                  <a:schemeClr val="bg1"/>
                </a:solidFill>
                <a:ln w="34925">
                  <a:solidFill>
                    <a:srgbClr val="45B97C"/>
                  </a:solidFill>
                </a:ln>
              </c:spPr>
            </c:marker>
            <c:bubble3D val="0"/>
          </c:dPt>
          <c:dPt>
            <c:idx val="18"/>
            <c:marker>
              <c:symbol val="circle"/>
              <c:size val="9"/>
              <c:spPr>
                <a:solidFill>
                  <a:schemeClr val="bg1"/>
                </a:solidFill>
                <a:ln w="34925">
                  <a:solidFill>
                    <a:srgbClr val="45B97C"/>
                  </a:solidFill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0.0311237784617151"/>
                  <c:y val="-0.041462832084980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45B97C"/>
                        </a:solidFill>
                      </a:rPr>
                      <a:t>20.7%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1.16699581892394E-7"/>
                  <c:y val="-0.0065467629607864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45B97C"/>
                        </a:solidFill>
                      </a:rPr>
                      <a:t>18.0%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45B97C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'C6'!$C$4:$C$22</c:f>
              <c:numCache>
                <c:formatCode>General</c:formatCode>
                <c:ptCount val="19"/>
                <c:pt idx="0">
                  <c:v>2010.0</c:v>
                </c:pt>
                <c:pt idx="1">
                  <c:v>2010.0</c:v>
                </c:pt>
                <c:pt idx="2">
                  <c:v>2010.0</c:v>
                </c:pt>
                <c:pt idx="3">
                  <c:v>2011.0</c:v>
                </c:pt>
                <c:pt idx="4">
                  <c:v>2011.0</c:v>
                </c:pt>
                <c:pt idx="5">
                  <c:v>2011.0</c:v>
                </c:pt>
                <c:pt idx="6">
                  <c:v>2011.0</c:v>
                </c:pt>
                <c:pt idx="7">
                  <c:v>2012.0</c:v>
                </c:pt>
                <c:pt idx="8">
                  <c:v>2012.0</c:v>
                </c:pt>
                <c:pt idx="9">
                  <c:v>2012.0</c:v>
                </c:pt>
                <c:pt idx="10">
                  <c:v>2012.0</c:v>
                </c:pt>
                <c:pt idx="11">
                  <c:v>2013.0</c:v>
                </c:pt>
                <c:pt idx="12">
                  <c:v>2013.0</c:v>
                </c:pt>
                <c:pt idx="13">
                  <c:v>2013.0</c:v>
                </c:pt>
                <c:pt idx="14">
                  <c:v>2013.0</c:v>
                </c:pt>
                <c:pt idx="15">
                  <c:v>2014.0</c:v>
                </c:pt>
                <c:pt idx="16">
                  <c:v>2014.0</c:v>
                </c:pt>
                <c:pt idx="17">
                  <c:v>2014.0</c:v>
                </c:pt>
                <c:pt idx="18">
                  <c:v>2014.0</c:v>
                </c:pt>
              </c:numCache>
            </c:numRef>
          </c:cat>
          <c:val>
            <c:numRef>
              <c:f>'C6'!$D$24:$D$42</c:f>
              <c:numCache>
                <c:formatCode>0.0</c:formatCode>
                <c:ptCount val="19"/>
                <c:pt idx="0">
                  <c:v>20.6511113</c:v>
                </c:pt>
                <c:pt idx="1">
                  <c:v>20.2154435</c:v>
                </c:pt>
                <c:pt idx="2">
                  <c:v>20.4821318</c:v>
                </c:pt>
                <c:pt idx="3">
                  <c:v>20.3715653</c:v>
                </c:pt>
                <c:pt idx="4">
                  <c:v>19.8939141</c:v>
                </c:pt>
                <c:pt idx="5">
                  <c:v>19.625312</c:v>
                </c:pt>
                <c:pt idx="6">
                  <c:v>19.582084</c:v>
                </c:pt>
                <c:pt idx="7">
                  <c:v>19.4088528</c:v>
                </c:pt>
                <c:pt idx="8">
                  <c:v>19.2857697</c:v>
                </c:pt>
                <c:pt idx="9">
                  <c:v>19.1149453</c:v>
                </c:pt>
                <c:pt idx="10">
                  <c:v>19.064561</c:v>
                </c:pt>
                <c:pt idx="11">
                  <c:v>18.8119305</c:v>
                </c:pt>
                <c:pt idx="12">
                  <c:v>18.7122803</c:v>
                </c:pt>
                <c:pt idx="13">
                  <c:v>18.6159092</c:v>
                </c:pt>
                <c:pt idx="14">
                  <c:v>18.621782</c:v>
                </c:pt>
                <c:pt idx="15">
                  <c:v>18.4043359</c:v>
                </c:pt>
                <c:pt idx="16">
                  <c:v>18.0766052</c:v>
                </c:pt>
                <c:pt idx="17">
                  <c:v>17.8895916</c:v>
                </c:pt>
                <c:pt idx="18">
                  <c:v>17.9831179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'C6'!$E$3</c:f>
              <c:strCache>
                <c:ptCount val="1"/>
                <c:pt idx="0">
                  <c:v>Deposits</c:v>
                </c:pt>
              </c:strCache>
            </c:strRef>
          </c:tx>
          <c:spPr>
            <a:ln w="34925" cap="rnd">
              <a:solidFill>
                <a:srgbClr val="726F99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9"/>
              <c:spPr>
                <a:solidFill>
                  <a:schemeClr val="bg1"/>
                </a:solidFill>
                <a:ln w="34925">
                  <a:solidFill>
                    <a:srgbClr val="726F99"/>
                  </a:solidFill>
                </a:ln>
              </c:spPr>
            </c:marker>
            <c:bubble3D val="0"/>
          </c:dPt>
          <c:dPt>
            <c:idx val="18"/>
            <c:marker>
              <c:symbol val="circle"/>
              <c:size val="9"/>
              <c:spPr>
                <a:solidFill>
                  <a:schemeClr val="bg1"/>
                </a:solidFill>
                <a:ln w="34925">
                  <a:solidFill>
                    <a:srgbClr val="726F99"/>
                  </a:solidFill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0.0311237784617151"/>
                  <c:y val="-0.048009766876816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5C5C60"/>
                        </a:solidFill>
                      </a:rPr>
                      <a:t>28.3%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0.00296416937730631"/>
                  <c:y val="-0.0043645086405242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5C5C60"/>
                        </a:solidFill>
                      </a:rPr>
                      <a:t>21.7%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5C5C6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'C6'!$C$4:$C$22</c:f>
              <c:numCache>
                <c:formatCode>General</c:formatCode>
                <c:ptCount val="19"/>
                <c:pt idx="0">
                  <c:v>2010.0</c:v>
                </c:pt>
                <c:pt idx="1">
                  <c:v>2010.0</c:v>
                </c:pt>
                <c:pt idx="2">
                  <c:v>2010.0</c:v>
                </c:pt>
                <c:pt idx="3">
                  <c:v>2011.0</c:v>
                </c:pt>
                <c:pt idx="4">
                  <c:v>2011.0</c:v>
                </c:pt>
                <c:pt idx="5">
                  <c:v>2011.0</c:v>
                </c:pt>
                <c:pt idx="6">
                  <c:v>2011.0</c:v>
                </c:pt>
                <c:pt idx="7">
                  <c:v>2012.0</c:v>
                </c:pt>
                <c:pt idx="8">
                  <c:v>2012.0</c:v>
                </c:pt>
                <c:pt idx="9">
                  <c:v>2012.0</c:v>
                </c:pt>
                <c:pt idx="10">
                  <c:v>2012.0</c:v>
                </c:pt>
                <c:pt idx="11">
                  <c:v>2013.0</c:v>
                </c:pt>
                <c:pt idx="12">
                  <c:v>2013.0</c:v>
                </c:pt>
                <c:pt idx="13">
                  <c:v>2013.0</c:v>
                </c:pt>
                <c:pt idx="14">
                  <c:v>2013.0</c:v>
                </c:pt>
                <c:pt idx="15">
                  <c:v>2014.0</c:v>
                </c:pt>
                <c:pt idx="16">
                  <c:v>2014.0</c:v>
                </c:pt>
                <c:pt idx="17">
                  <c:v>2014.0</c:v>
                </c:pt>
                <c:pt idx="18">
                  <c:v>2014.0</c:v>
                </c:pt>
              </c:numCache>
            </c:numRef>
          </c:cat>
          <c:val>
            <c:numRef>
              <c:f>'C6'!$E$24:$E$42</c:f>
              <c:numCache>
                <c:formatCode>0.0</c:formatCode>
                <c:ptCount val="19"/>
                <c:pt idx="0">
                  <c:v>28.2751305</c:v>
                </c:pt>
                <c:pt idx="1">
                  <c:v>27.8874195</c:v>
                </c:pt>
                <c:pt idx="2">
                  <c:v>27.8423422</c:v>
                </c:pt>
                <c:pt idx="3">
                  <c:v>27.582938</c:v>
                </c:pt>
                <c:pt idx="4">
                  <c:v>26.4723372</c:v>
                </c:pt>
                <c:pt idx="5">
                  <c:v>25.622239</c:v>
                </c:pt>
                <c:pt idx="6">
                  <c:v>25.0528536</c:v>
                </c:pt>
                <c:pt idx="7">
                  <c:v>24.8926226</c:v>
                </c:pt>
                <c:pt idx="8">
                  <c:v>24.6227354</c:v>
                </c:pt>
                <c:pt idx="9">
                  <c:v>24.299522</c:v>
                </c:pt>
                <c:pt idx="10">
                  <c:v>23.7048013</c:v>
                </c:pt>
                <c:pt idx="11">
                  <c:v>23.4936731</c:v>
                </c:pt>
                <c:pt idx="12">
                  <c:v>23.2757651</c:v>
                </c:pt>
                <c:pt idx="13">
                  <c:v>23.0019133</c:v>
                </c:pt>
                <c:pt idx="14">
                  <c:v>22.7488259</c:v>
                </c:pt>
                <c:pt idx="15">
                  <c:v>22.5468796</c:v>
                </c:pt>
                <c:pt idx="16">
                  <c:v>22.0562401</c:v>
                </c:pt>
                <c:pt idx="17">
                  <c:v>21.7992312</c:v>
                </c:pt>
                <c:pt idx="18">
                  <c:v>21.7344459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2007768"/>
        <c:axId val="2122011192"/>
      </c:lineChart>
      <c:catAx>
        <c:axId val="2122007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22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22011192"/>
        <c:crosses val="autoZero"/>
        <c:auto val="1"/>
        <c:lblAlgn val="ctr"/>
        <c:lblOffset val="100"/>
        <c:tickLblSkip val="4"/>
        <c:noMultiLvlLbl val="0"/>
      </c:catAx>
      <c:valAx>
        <c:axId val="2122011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percent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22007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latin typeface="Gotham Narrow Light"/>
          <a:cs typeface="Gotham Narrow Light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9"/>
  </sheetPr>
  <sheetViews>
    <sheetView workbookViewId="0"/>
  </sheetViews>
  <pageMargins left="0.7" right="0.7" top="0.75" bottom="0.75" header="0.3" footer="0.3"/>
  <pageSetup orientation="landscape" horizontalDpi="4294967292" verticalDpi="429496729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9"/>
  </sheetPr>
  <sheetViews>
    <sheetView workbookViewId="0"/>
  </sheetViews>
  <pageMargins left="0.75" right="0.75" top="1" bottom="1" header="0.5" footer="0.5"/>
  <pageSetup orientation="landscape" horizontalDpi="4294967292" verticalDpi="429496729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theme="9"/>
  </sheetPr>
  <sheetViews>
    <sheetView workbookViewId="0"/>
  </sheetViews>
  <pageMargins left="0.75" right="0.75" top="1" bottom="1" header="0.5" footer="0.5"/>
  <pageSetup orientation="landscape" horizontalDpi="4294967292" verticalDpi="429496729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theme="9"/>
  </sheetPr>
  <sheetViews>
    <sheetView zoomScale="138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theme="9"/>
  </sheetPr>
  <sheetViews>
    <sheetView zoomScale="138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theme="9"/>
  </sheetPr>
  <sheetViews>
    <sheetView tabSelected="1" zoomScale="138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0.7304</cdr:x>
      <cdr:y>0.40126</cdr:y>
    </cdr:from>
    <cdr:to>
      <cdr:x>0.90118</cdr:x>
      <cdr:y>0.5861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6257972" y="2337536"/>
          <a:ext cx="1463261" cy="1076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600">
              <a:latin typeface="Gotham Narrow Light"/>
              <a:cs typeface="Gotham Narrow Light"/>
            </a:rPr>
            <a:t>large</a:t>
          </a:r>
          <a:r>
            <a:rPr lang="en-US" sz="1600" baseline="0">
              <a:latin typeface="Gotham Narrow Light"/>
              <a:cs typeface="Gotham Narrow Light"/>
            </a:rPr>
            <a:t> banks</a:t>
          </a:r>
          <a:endParaRPr lang="en-US" sz="1600"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0.09145</cdr:x>
      <cdr:y>0.84362</cdr:y>
    </cdr:from>
    <cdr:to>
      <cdr:x>0.98719</cdr:x>
      <cdr:y>0.99237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83492" y="4914481"/>
          <a:ext cx="7674632" cy="866513"/>
        </a:xfrm>
        <a:prstGeom xmlns:a="http://schemas.openxmlformats.org/drawingml/2006/main" prst="rect">
          <a:avLst/>
        </a:prstGeom>
        <a:effectLst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i="0">
              <a:latin typeface="Gotham Narrow Light"/>
              <a:cs typeface="Gotham Narrow Light"/>
            </a:rPr>
            <a:t>Source:</a:t>
          </a:r>
          <a:r>
            <a:rPr lang="en-US" sz="1000" i="0" baseline="0">
              <a:latin typeface="Gotham Narrow Light"/>
              <a:cs typeface="Gotham Narrow Light"/>
            </a:rPr>
            <a:t> </a:t>
          </a:r>
          <a:r>
            <a:rPr lang="en-US" sz="1000" i="1">
              <a:latin typeface="Gotham Narrow Light"/>
              <a:cs typeface="Gotham Narrow Light"/>
            </a:rPr>
            <a:t>Statistics on Depository Institutions</a:t>
          </a:r>
          <a:r>
            <a:rPr lang="en-US" sz="1000" i="0">
              <a:latin typeface="Gotham Narrow Light"/>
              <a:cs typeface="Gotham Narrow Light"/>
            </a:rPr>
            <a:t>, Federal Deposit Insurance Corporation.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0" baseline="0">
              <a:effectLst/>
              <a:latin typeface="Gotham Narrow Light"/>
              <a:ea typeface="+mn-ea"/>
              <a:cs typeface="Gotham Narrow Light"/>
            </a:rPr>
            <a:t>Data note: Small banks are defined as US banks with $10 billion or less in assets. 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0" baseline="0">
              <a:effectLst/>
              <a:latin typeface="Gotham Narrow Light"/>
              <a:ea typeface="+mn-ea"/>
              <a:cs typeface="Gotham Narrow Light"/>
            </a:rPr>
            <a:t>For purposes of this chart, banks were aggregated under their bank holding companies. 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0" baseline="0">
              <a:effectLst/>
              <a:latin typeface="Gotham Narrow Light"/>
              <a:ea typeface="+mn-ea"/>
              <a:cs typeface="Gotham Narrow Light"/>
            </a:rPr>
            <a:t>Available data did not permit thrifts </a:t>
          </a:r>
          <a:r>
            <a:rPr lang="en-US" sz="1000" i="0" u="none" baseline="0">
              <a:effectLst/>
              <a:latin typeface="Gotham Narrow Light"/>
              <a:ea typeface="+mn-ea"/>
              <a:cs typeface="Gotham Narrow Light"/>
            </a:rPr>
            <a:t>to</a:t>
          </a:r>
          <a:r>
            <a:rPr lang="en-US" sz="1000" i="0" baseline="0">
              <a:effectLst/>
              <a:latin typeface="Gotham Narrow Light"/>
              <a:ea typeface="+mn-ea"/>
              <a:cs typeface="Gotham Narrow Light"/>
            </a:rPr>
            <a:t> be aggregated under their holding companies.</a:t>
          </a:r>
          <a:r>
            <a:rPr lang="en-US" sz="1000" i="0">
              <a:latin typeface="Gotham Narrow Light"/>
              <a:cs typeface="Gotham Narrow Light"/>
            </a:rPr>
            <a:t> </a:t>
          </a:r>
        </a:p>
        <a:p xmlns:a="http://schemas.openxmlformats.org/drawingml/2006/main">
          <a:pPr algn="r"/>
          <a:r>
            <a:rPr lang="en-US" sz="1000" i="0" baseline="0">
              <a:latin typeface="Gotham Narrow Light"/>
              <a:cs typeface="Gotham Narrow Light"/>
            </a:rPr>
            <a:t>Produced by Hester Peirce, Stephen Miller, and Rizqi Rachmat, Mercatus Center at George Mason University, Mar. 11, 2015.</a:t>
          </a:r>
          <a:endParaRPr lang="en-US" sz="1000" i="0">
            <a:latin typeface="Gotham Narrow Light"/>
            <a:cs typeface="Gotham Narrow Light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67899" cy="581623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0.35944</cdr:x>
      <cdr:y>0.30029</cdr:y>
    </cdr:from>
    <cdr:to>
      <cdr:x>0.68555</cdr:x>
      <cdr:y>0.45364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3080062" y="1747604"/>
          <a:ext cx="2794405" cy="892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>
              <a:solidFill>
                <a:srgbClr val="45B97C"/>
              </a:solidFill>
              <a:latin typeface="Gotham Narrow Light"/>
              <a:cs typeface="Gotham Narrow Light"/>
            </a:rPr>
            <a:t>small bank assets</a:t>
          </a:r>
        </a:p>
      </cdr:txBody>
    </cdr:sp>
  </cdr:relSizeAnchor>
  <cdr:relSizeAnchor xmlns:cdr="http://schemas.openxmlformats.org/drawingml/2006/chartDrawing">
    <cdr:from>
      <cdr:x>0.36552</cdr:x>
      <cdr:y>0.20079</cdr:y>
    </cdr:from>
    <cdr:to>
      <cdr:x>0.69162</cdr:x>
      <cdr:y>0.35413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3132110" y="1168554"/>
          <a:ext cx="2794405" cy="892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>
              <a:solidFill>
                <a:srgbClr val="726F99"/>
              </a:solidFill>
              <a:latin typeface="Gotham Narrow Light"/>
              <a:cs typeface="Gotham Narrow Light"/>
            </a:rPr>
            <a:t>small bank deposits</a:t>
          </a:r>
        </a:p>
      </cdr:txBody>
    </cdr:sp>
  </cdr:relSizeAnchor>
  <cdr:relSizeAnchor xmlns:cdr="http://schemas.openxmlformats.org/drawingml/2006/chartDrawing">
    <cdr:from>
      <cdr:x>0.38252</cdr:x>
      <cdr:y>0.51382</cdr:y>
    </cdr:from>
    <cdr:to>
      <cdr:x>0.70863</cdr:x>
      <cdr:y>0.66716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3277849" y="2990275"/>
          <a:ext cx="2794405" cy="892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smtClean="0">
              <a:solidFill>
                <a:schemeClr val="lt1"/>
              </a:solidFill>
              <a:latin typeface="+mn-lt"/>
              <a:ea typeface="+mn-ea"/>
              <a:cs typeface="+mn-cs"/>
            </a:rPr>
            <a:t>there was a -6.5% decline in the small bank deposit share and a -2.7% decline in the small bank asset share.</a:t>
          </a:r>
          <a:endParaRPr lang="en-US" sz="1600">
            <a:solidFill>
              <a:srgbClr val="726F99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0.05452</cdr:x>
      <cdr:y>0.85134</cdr:y>
    </cdr:from>
    <cdr:to>
      <cdr:x>0.94856</cdr:x>
      <cdr:y>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467194" y="4954501"/>
          <a:ext cx="7661048" cy="865169"/>
        </a:xfrm>
        <a:prstGeom xmlns:a="http://schemas.openxmlformats.org/drawingml/2006/main" prst="rect">
          <a:avLst/>
        </a:prstGeom>
        <a:effectLst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i="0">
              <a:latin typeface="Gotham Narrow Light"/>
              <a:cs typeface="Gotham Narrow Light"/>
            </a:rPr>
            <a:t>Source:</a:t>
          </a:r>
          <a:r>
            <a:rPr lang="en-US" sz="1000" i="0" baseline="0">
              <a:latin typeface="Gotham Narrow Light"/>
              <a:cs typeface="Gotham Narrow Light"/>
            </a:rPr>
            <a:t> </a:t>
          </a:r>
          <a:r>
            <a:rPr lang="en-US" sz="1000" i="1">
              <a:latin typeface="Gotham Narrow Light"/>
              <a:cs typeface="Gotham Narrow Light"/>
            </a:rPr>
            <a:t>Statistics on Depository Institutions</a:t>
          </a:r>
          <a:r>
            <a:rPr lang="en-US" sz="1000" i="0">
              <a:latin typeface="Gotham Narrow Light"/>
              <a:cs typeface="Gotham Narrow Light"/>
            </a:rPr>
            <a:t>, Federal Deposit Insurance Corporation.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0" baseline="0">
              <a:effectLst/>
              <a:latin typeface="Gotham Narrow Light"/>
              <a:ea typeface="+mn-ea"/>
              <a:cs typeface="Gotham Narrow Light"/>
            </a:rPr>
            <a:t>Data note: Small banks are defined as US banks with $10 billion or less in assets. 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0" baseline="0">
              <a:effectLst/>
              <a:latin typeface="Gotham Narrow Light"/>
              <a:ea typeface="+mn-ea"/>
              <a:cs typeface="Gotham Narrow Light"/>
            </a:rPr>
            <a:t>For purposes of this chart, banks were aggregated under their bank holding companies. 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0" baseline="0">
              <a:effectLst/>
              <a:latin typeface="Gotham Narrow Light"/>
              <a:ea typeface="+mn-ea"/>
              <a:cs typeface="Gotham Narrow Light"/>
            </a:rPr>
            <a:t>Available data did not permit thrifts </a:t>
          </a:r>
          <a:r>
            <a:rPr lang="en-US" sz="1000" i="0" u="none" baseline="0">
              <a:effectLst/>
              <a:latin typeface="Gotham Narrow Light"/>
              <a:ea typeface="+mn-ea"/>
              <a:cs typeface="Gotham Narrow Light"/>
            </a:rPr>
            <a:t>to</a:t>
          </a:r>
          <a:r>
            <a:rPr lang="en-US" sz="1000" i="0" baseline="0">
              <a:effectLst/>
              <a:latin typeface="Gotham Narrow Light"/>
              <a:ea typeface="+mn-ea"/>
              <a:cs typeface="Gotham Narrow Light"/>
            </a:rPr>
            <a:t> be aggregated under their holding companies.</a:t>
          </a:r>
          <a:r>
            <a:rPr lang="en-US" sz="1000" i="0">
              <a:latin typeface="Gotham Narrow Light"/>
              <a:cs typeface="Gotham Narrow Light"/>
            </a:rPr>
            <a:t> </a:t>
          </a:r>
        </a:p>
        <a:p xmlns:a="http://schemas.openxmlformats.org/drawingml/2006/main">
          <a:pPr algn="r"/>
          <a:r>
            <a:rPr lang="en-US" sz="1000" i="0" baseline="0">
              <a:latin typeface="Gotham Narrow Light"/>
              <a:cs typeface="Gotham Narrow Light"/>
            </a:rPr>
            <a:t>Produced by Hester Peirce, Stephen Miller, and Rizqi Rachmat, Mercatus Center at George Mason University, Mar. 11, 2015.</a:t>
          </a:r>
          <a:endParaRPr lang="en-US" sz="1000" i="0">
            <a:latin typeface="Gotham Narrow Light"/>
            <a:cs typeface="Gotham Narrow Light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0.09677</cdr:x>
      <cdr:y>0.4717</cdr:y>
    </cdr:from>
    <cdr:to>
      <cdr:x>0.91026</cdr:x>
      <cdr:y>0.4717</cdr:y>
    </cdr:to>
    <cdr:cxnSp macro="">
      <cdr:nvCxnSpPr>
        <cdr:cNvPr id="7" name="Straight Connector 6"/>
        <cdr:cNvCxnSpPr/>
      </cdr:nvCxnSpPr>
      <cdr:spPr>
        <a:xfrm xmlns:a="http://schemas.openxmlformats.org/drawingml/2006/main">
          <a:off x="838200" y="2965342"/>
          <a:ext cx="7045960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>
              <a:alpha val="85000"/>
            </a:schemeClr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</cdr:x>
      <cdr:y>0.00927</cdr:y>
    </cdr:from>
    <cdr:to>
      <cdr:x>0.9674</cdr:x>
      <cdr:y>0.15904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42929" y="54034"/>
          <a:ext cx="7950136" cy="8730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200">
              <a:latin typeface="Gotham Narrow Light"/>
              <a:cs typeface="Gotham Narrow Light"/>
            </a:rPr>
            <a:t>Percentage</a:t>
          </a:r>
          <a:r>
            <a:rPr lang="en-US" sz="2200" baseline="0">
              <a:latin typeface="Gotham Narrow Light"/>
              <a:cs typeface="Gotham Narrow Light"/>
            </a:rPr>
            <a:t> Change in the Number of US Banks: </a:t>
          </a:r>
        </a:p>
        <a:p xmlns:a="http://schemas.openxmlformats.org/drawingml/2006/main">
          <a:pPr algn="ctr"/>
          <a:r>
            <a:rPr lang="en-US" sz="2200" baseline="0">
              <a:latin typeface="Gotham Narrow Light"/>
              <a:cs typeface="Gotham Narrow Light"/>
            </a:rPr>
            <a:t>Small Banks vs. Large Banks </a:t>
          </a:r>
          <a:endParaRPr lang="en-US" sz="2200"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0.31438</cdr:x>
      <cdr:y>0.35289</cdr:y>
    </cdr:from>
    <cdr:to>
      <cdr:x>0.55882</cdr:x>
      <cdr:y>0.44603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722971" y="2219966"/>
          <a:ext cx="2117193" cy="585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>
              <a:solidFill>
                <a:schemeClr val="bg1"/>
              </a:solidFill>
              <a:latin typeface="Gotham Narrow Book"/>
              <a:cs typeface="Gotham Narrow Book"/>
            </a:rPr>
            <a:t>large</a:t>
          </a:r>
          <a:r>
            <a:rPr lang="en-US" sz="1600" baseline="0">
              <a:solidFill>
                <a:schemeClr val="bg1"/>
              </a:solidFill>
              <a:latin typeface="Gotham Narrow Book"/>
              <a:cs typeface="Gotham Narrow Book"/>
            </a:rPr>
            <a:t> banks</a:t>
          </a:r>
          <a:endParaRPr lang="en-US" sz="1600">
            <a:solidFill>
              <a:schemeClr val="bg1"/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0.59681</cdr:x>
      <cdr:y>0.49855</cdr:y>
    </cdr:from>
    <cdr:to>
      <cdr:x>0.84126</cdr:x>
      <cdr:y>0.59168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116184" y="2906202"/>
          <a:ext cx="2095548" cy="5428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>
              <a:solidFill>
                <a:srgbClr val="FFFFFF"/>
              </a:solidFill>
              <a:latin typeface="Gotham Narrow Book"/>
              <a:cs typeface="Gotham Narrow Book"/>
            </a:rPr>
            <a:t>small </a:t>
          </a:r>
          <a:r>
            <a:rPr lang="en-US" sz="1600" baseline="0">
              <a:solidFill>
                <a:srgbClr val="FFFFFF"/>
              </a:solidFill>
              <a:latin typeface="Gotham Narrow Book"/>
              <a:cs typeface="Gotham Narrow Book"/>
            </a:rPr>
            <a:t>banks</a:t>
          </a:r>
          <a:endParaRPr lang="en-US" sz="1600">
            <a:solidFill>
              <a:srgbClr val="FFFFFF"/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0.13803</cdr:x>
      <cdr:y>0.85101</cdr:y>
    </cdr:from>
    <cdr:to>
      <cdr:x>0.9347</cdr:x>
      <cdr:y>0.98841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1195557" y="5349873"/>
          <a:ext cx="6900277" cy="8637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i="0">
              <a:latin typeface="Gotham Narrow Light"/>
              <a:cs typeface="Gotham Narrow Light"/>
            </a:rPr>
            <a:t>Source:</a:t>
          </a:r>
          <a:r>
            <a:rPr lang="en-US" sz="1000" i="0" baseline="0">
              <a:latin typeface="Gotham Narrow Light"/>
              <a:cs typeface="Gotham Narrow Light"/>
            </a:rPr>
            <a:t> </a:t>
          </a:r>
          <a:r>
            <a:rPr lang="en-US" sz="1000" i="1">
              <a:latin typeface="Gotham Narrow Light"/>
              <a:cs typeface="Gotham Narrow Light"/>
            </a:rPr>
            <a:t>Statistics on Depository Institutions</a:t>
          </a:r>
          <a:r>
            <a:rPr lang="en-US" sz="1000" i="0">
              <a:latin typeface="Gotham Narrow Light"/>
              <a:cs typeface="Gotham Narrow Light"/>
            </a:rPr>
            <a:t>, Federal Deposit Insurance Corporation.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0" baseline="0">
              <a:effectLst/>
              <a:latin typeface="Gotham Narrow Light"/>
              <a:ea typeface="+mn-ea"/>
              <a:cs typeface="Gotham Narrow Light"/>
            </a:rPr>
            <a:t>Data note: Banks are ranked by asset size. Small banks are defined as US banks with $10 billion or less in assets. 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0" baseline="0">
              <a:effectLst/>
              <a:latin typeface="Gotham Narrow Light"/>
              <a:ea typeface="+mn-ea"/>
              <a:cs typeface="Gotham Narrow Light"/>
            </a:rPr>
            <a:t>For purposes of this chart, banks were aggregated under their bank holding companies. 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0" baseline="0">
              <a:effectLst/>
              <a:latin typeface="Gotham Narrow Light"/>
              <a:ea typeface="+mn-ea"/>
              <a:cs typeface="Gotham Narrow Light"/>
            </a:rPr>
            <a:t>Available data did not permit thrifts </a:t>
          </a:r>
          <a:r>
            <a:rPr lang="en-US" sz="1000" i="0" u="none" baseline="0">
              <a:effectLst/>
              <a:latin typeface="Gotham Narrow Light"/>
              <a:ea typeface="+mn-ea"/>
              <a:cs typeface="Gotham Narrow Light"/>
            </a:rPr>
            <a:t>to</a:t>
          </a:r>
          <a:r>
            <a:rPr lang="en-US" sz="1000" i="0" baseline="0">
              <a:effectLst/>
              <a:latin typeface="Gotham Narrow Light"/>
              <a:ea typeface="+mn-ea"/>
              <a:cs typeface="Gotham Narrow Light"/>
            </a:rPr>
            <a:t> be aggregated under their holding companies.</a:t>
          </a:r>
          <a:r>
            <a:rPr lang="en-US" sz="1000" i="0">
              <a:latin typeface="Gotham Narrow Light"/>
              <a:cs typeface="Gotham Narrow Light"/>
            </a:rPr>
            <a:t> </a:t>
          </a:r>
        </a:p>
        <a:p xmlns:a="http://schemas.openxmlformats.org/drawingml/2006/main">
          <a:pPr algn="r"/>
          <a:r>
            <a:rPr lang="en-US" sz="1000" i="0" baseline="0">
              <a:latin typeface="Gotham Narrow Light"/>
              <a:cs typeface="Gotham Narrow Light"/>
            </a:rPr>
            <a:t>Produced by </a:t>
          </a:r>
          <a:r>
            <a:rPr lang="en-US" sz="1000" i="0" baseline="0">
              <a:effectLst/>
              <a:latin typeface="Gotham Narrow Light"/>
              <a:ea typeface="+mn-ea"/>
              <a:cs typeface="Gotham Narrow Light"/>
            </a:rPr>
            <a:t>Hester Peirce, Stephen Miller, and Rizqi Rachmat, </a:t>
          </a:r>
          <a:r>
            <a:rPr lang="en-US" sz="1000" i="0" baseline="0">
              <a:latin typeface="Gotham Narrow Light"/>
              <a:cs typeface="Gotham Narrow Light"/>
            </a:rPr>
            <a:t>Mercatus Center at George Mason University, Mar. 11, 2015.</a:t>
          </a:r>
          <a:endParaRPr lang="en-US" sz="1000" i="0"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0.11472</cdr:x>
      <cdr:y>0.59303</cdr:y>
    </cdr:from>
    <cdr:to>
      <cdr:x>0.56277</cdr:x>
      <cdr:y>0.75817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994219" y="3729589"/>
          <a:ext cx="3883016" cy="103857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ct val="150000"/>
            </a:lnSpc>
          </a:pPr>
          <a:r>
            <a:rPr lang="en-US" sz="1300" b="1">
              <a:latin typeface="Gotham Narrow Light"/>
              <a:cs typeface="Gotham Narrow Light"/>
            </a:rPr>
            <a:t>	                        Q1 2000</a:t>
          </a:r>
          <a:r>
            <a:rPr lang="en-US" sz="1300" b="1" baseline="0">
              <a:latin typeface="Gotham Narrow Light"/>
              <a:cs typeface="Gotham Narrow Light"/>
            </a:rPr>
            <a:t>              Q4 2014</a:t>
          </a:r>
          <a:endParaRPr lang="en-US" sz="1300" b="1">
            <a:latin typeface="Gotham Narrow Light"/>
            <a:cs typeface="Gotham Narrow Light"/>
          </a:endParaRPr>
        </a:p>
        <a:p xmlns:a="http://schemas.openxmlformats.org/drawingml/2006/main">
          <a:pPr>
            <a:lnSpc>
              <a:spcPct val="150000"/>
            </a:lnSpc>
          </a:pPr>
          <a:r>
            <a:rPr lang="en-US" sz="1300" b="1">
              <a:solidFill>
                <a:srgbClr val="00818C"/>
              </a:solidFill>
              <a:latin typeface="Gotham Narrow Light"/>
              <a:cs typeface="Gotham Narrow Light"/>
            </a:rPr>
            <a:t>number of large banks          </a:t>
          </a:r>
          <a:r>
            <a:rPr lang="en-US" sz="1300" b="1" baseline="0">
              <a:solidFill>
                <a:srgbClr val="00818C"/>
              </a:solidFill>
              <a:latin typeface="Gotham Narrow Light"/>
              <a:cs typeface="Gotham Narrow Light"/>
            </a:rPr>
            <a:t>   </a:t>
          </a:r>
          <a:r>
            <a:rPr lang="en-US" sz="1300">
              <a:latin typeface="Gotham Narrow Light"/>
              <a:cs typeface="Gotham Narrow Light"/>
            </a:rPr>
            <a:t>76</a:t>
          </a:r>
          <a:r>
            <a:rPr lang="en-US" sz="1300" baseline="0">
              <a:latin typeface="Gotham Narrow Light"/>
              <a:cs typeface="Gotham Narrow Light"/>
            </a:rPr>
            <a:t>                        101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300" b="1">
              <a:solidFill>
                <a:srgbClr val="FF6C2C"/>
              </a:solidFill>
              <a:effectLst/>
              <a:latin typeface="Gotham Narrow Light"/>
              <a:ea typeface="+mn-ea"/>
              <a:cs typeface="Gotham Narrow Light"/>
            </a:rPr>
            <a:t>number</a:t>
          </a:r>
          <a:r>
            <a:rPr lang="en-US" sz="1300" b="1" baseline="0">
              <a:solidFill>
                <a:srgbClr val="FF6C2C"/>
              </a:solidFill>
              <a:effectLst/>
              <a:latin typeface="Gotham Narrow Light"/>
              <a:ea typeface="+mn-ea"/>
              <a:cs typeface="Gotham Narrow Light"/>
            </a:rPr>
            <a:t> </a:t>
          </a:r>
          <a:r>
            <a:rPr lang="en-US" sz="1300" b="1">
              <a:solidFill>
                <a:srgbClr val="FF6C2C"/>
              </a:solidFill>
              <a:effectLst/>
              <a:latin typeface="Gotham Narrow Light"/>
              <a:ea typeface="+mn-ea"/>
              <a:cs typeface="Gotham Narrow Light"/>
            </a:rPr>
            <a:t>of small banks</a:t>
          </a:r>
          <a:r>
            <a:rPr lang="en-US" sz="1300" b="1" baseline="0">
              <a:solidFill>
                <a:srgbClr val="FF6C2C"/>
              </a:solidFill>
              <a:effectLst/>
              <a:latin typeface="Gotham Narrow Light"/>
              <a:ea typeface="+mn-ea"/>
              <a:cs typeface="Gotham Narrow Light"/>
            </a:rPr>
            <a:t>          </a:t>
          </a:r>
          <a:r>
            <a:rPr lang="en-US" sz="1300" baseline="0">
              <a:effectLst/>
              <a:latin typeface="Gotham Narrow Light"/>
              <a:ea typeface="+mn-ea"/>
              <a:cs typeface="Gotham Narrow Light"/>
            </a:rPr>
            <a:t>8,263                    5,961</a:t>
          </a:r>
          <a:endParaRPr lang="en-US" sz="1300">
            <a:effectLst/>
            <a:latin typeface="Gotham Narrow Light"/>
            <a:cs typeface="Gotham Narrow Light"/>
          </a:endParaRPr>
        </a:p>
        <a:p xmlns:a="http://schemas.openxmlformats.org/drawingml/2006/main">
          <a:pPr>
            <a:lnSpc>
              <a:spcPct val="150000"/>
            </a:lnSpc>
          </a:pPr>
          <a:endParaRPr lang="en-US" sz="1300"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0.90832</cdr:x>
      <cdr:y>0.78554</cdr:y>
    </cdr:from>
    <cdr:to>
      <cdr:x>0.90832</cdr:x>
      <cdr:y>0.79575</cdr:y>
    </cdr:to>
    <cdr:cxnSp macro="">
      <cdr:nvCxnSpPr>
        <cdr:cNvPr id="90" name="Straight Connector 89"/>
        <cdr:cNvCxnSpPr/>
      </cdr:nvCxnSpPr>
      <cdr:spPr>
        <a:xfrm xmlns:a="http://schemas.openxmlformats.org/drawingml/2006/main">
          <a:off x="7867324" y="4941622"/>
          <a:ext cx="0" cy="6422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rgbClr val="000000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0.09805</cdr:x>
      <cdr:y>0.785</cdr:y>
    </cdr:from>
    <cdr:to>
      <cdr:x>0.9086</cdr:x>
      <cdr:y>0.79521</cdr:y>
    </cdr:to>
    <cdr:grpSp>
      <cdr:nvGrpSpPr>
        <cdr:cNvPr id="96" name="Group 95"/>
        <cdr:cNvGrpSpPr/>
      </cdr:nvGrpSpPr>
      <cdr:grpSpPr>
        <a:xfrm xmlns:a="http://schemas.openxmlformats.org/drawingml/2006/main">
          <a:off x="849250" y="4934903"/>
          <a:ext cx="7020498" cy="64185"/>
          <a:chOff x="742950" y="3048000"/>
          <a:chExt cx="7024651" cy="64177"/>
        </a:xfrm>
      </cdr:grpSpPr>
      <cdr:cxnSp macro="">
        <cdr:nvCxnSpPr>
          <cdr:cNvPr id="6" name="Straight Connector 5"/>
          <cdr:cNvCxnSpPr/>
        </cdr:nvCxnSpPr>
        <cdr:spPr>
          <a:xfrm xmlns:a="http://schemas.openxmlformats.org/drawingml/2006/main">
            <a:off x="742950" y="3054350"/>
            <a:ext cx="7024651" cy="0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4" name="Straight Connector 13"/>
          <cdr:cNvCxnSpPr/>
        </cdr:nvCxnSpPr>
        <cdr:spPr>
          <a:xfrm xmlns:a="http://schemas.openxmlformats.org/drawingml/2006/main">
            <a:off x="1530350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/>
          <cdr:cNvCxnSpPr/>
        </cdr:nvCxnSpPr>
        <cdr:spPr>
          <a:xfrm xmlns:a="http://schemas.openxmlformats.org/drawingml/2006/main">
            <a:off x="1399117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/>
          <cdr:cNvCxnSpPr/>
        </cdr:nvCxnSpPr>
        <cdr:spPr>
          <a:xfrm xmlns:a="http://schemas.openxmlformats.org/drawingml/2006/main">
            <a:off x="1267883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/>
          <cdr:cNvCxnSpPr/>
        </cdr:nvCxnSpPr>
        <cdr:spPr>
          <a:xfrm xmlns:a="http://schemas.openxmlformats.org/drawingml/2006/main">
            <a:off x="1136650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/>
          <cdr:cNvCxnSpPr/>
        </cdr:nvCxnSpPr>
        <cdr:spPr>
          <a:xfrm xmlns:a="http://schemas.openxmlformats.org/drawingml/2006/main">
            <a:off x="1009650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/>
          <cdr:cNvCxnSpPr/>
        </cdr:nvCxnSpPr>
        <cdr:spPr>
          <a:xfrm xmlns:a="http://schemas.openxmlformats.org/drawingml/2006/main">
            <a:off x="878417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8" name="Straight Connector 37"/>
          <cdr:cNvCxnSpPr/>
        </cdr:nvCxnSpPr>
        <cdr:spPr>
          <a:xfrm xmlns:a="http://schemas.openxmlformats.org/drawingml/2006/main">
            <a:off x="2444750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9" name="Straight Connector 38"/>
          <cdr:cNvCxnSpPr/>
        </cdr:nvCxnSpPr>
        <cdr:spPr>
          <a:xfrm xmlns:a="http://schemas.openxmlformats.org/drawingml/2006/main">
            <a:off x="2313517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0" name="Straight Connector 39"/>
          <cdr:cNvCxnSpPr/>
        </cdr:nvCxnSpPr>
        <cdr:spPr>
          <a:xfrm xmlns:a="http://schemas.openxmlformats.org/drawingml/2006/main">
            <a:off x="2182283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1" name="Straight Connector 40"/>
          <cdr:cNvCxnSpPr/>
        </cdr:nvCxnSpPr>
        <cdr:spPr>
          <a:xfrm xmlns:a="http://schemas.openxmlformats.org/drawingml/2006/main">
            <a:off x="2051050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2" name="Straight Connector 41"/>
          <cdr:cNvCxnSpPr/>
        </cdr:nvCxnSpPr>
        <cdr:spPr>
          <a:xfrm xmlns:a="http://schemas.openxmlformats.org/drawingml/2006/main">
            <a:off x="1924050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3" name="Straight Connector 42"/>
          <cdr:cNvCxnSpPr/>
        </cdr:nvCxnSpPr>
        <cdr:spPr>
          <a:xfrm xmlns:a="http://schemas.openxmlformats.org/drawingml/2006/main">
            <a:off x="1792817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4" name="Straight Connector 43"/>
          <cdr:cNvCxnSpPr/>
        </cdr:nvCxnSpPr>
        <cdr:spPr>
          <a:xfrm xmlns:a="http://schemas.openxmlformats.org/drawingml/2006/main">
            <a:off x="1661584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5" name="Straight Connector 44"/>
          <cdr:cNvCxnSpPr/>
        </cdr:nvCxnSpPr>
        <cdr:spPr>
          <a:xfrm xmlns:a="http://schemas.openxmlformats.org/drawingml/2006/main">
            <a:off x="3359150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6" name="Straight Connector 45"/>
          <cdr:cNvCxnSpPr/>
        </cdr:nvCxnSpPr>
        <cdr:spPr>
          <a:xfrm xmlns:a="http://schemas.openxmlformats.org/drawingml/2006/main">
            <a:off x="3227917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7" name="Straight Connector 46"/>
          <cdr:cNvCxnSpPr/>
        </cdr:nvCxnSpPr>
        <cdr:spPr>
          <a:xfrm xmlns:a="http://schemas.openxmlformats.org/drawingml/2006/main">
            <a:off x="3096683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8" name="Straight Connector 47"/>
          <cdr:cNvCxnSpPr/>
        </cdr:nvCxnSpPr>
        <cdr:spPr>
          <a:xfrm xmlns:a="http://schemas.openxmlformats.org/drawingml/2006/main">
            <a:off x="2965450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9" name="Straight Connector 48"/>
          <cdr:cNvCxnSpPr/>
        </cdr:nvCxnSpPr>
        <cdr:spPr>
          <a:xfrm xmlns:a="http://schemas.openxmlformats.org/drawingml/2006/main">
            <a:off x="2838450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0" name="Straight Connector 49"/>
          <cdr:cNvCxnSpPr/>
        </cdr:nvCxnSpPr>
        <cdr:spPr>
          <a:xfrm xmlns:a="http://schemas.openxmlformats.org/drawingml/2006/main">
            <a:off x="2707217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1" name="Straight Connector 50"/>
          <cdr:cNvCxnSpPr/>
        </cdr:nvCxnSpPr>
        <cdr:spPr>
          <a:xfrm xmlns:a="http://schemas.openxmlformats.org/drawingml/2006/main">
            <a:off x="2575984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4" name="Straight Connector 53"/>
          <cdr:cNvCxnSpPr/>
        </cdr:nvCxnSpPr>
        <cdr:spPr>
          <a:xfrm xmlns:a="http://schemas.openxmlformats.org/drawingml/2006/main">
            <a:off x="4277783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5" name="Straight Connector 54"/>
          <cdr:cNvCxnSpPr/>
        </cdr:nvCxnSpPr>
        <cdr:spPr>
          <a:xfrm xmlns:a="http://schemas.openxmlformats.org/drawingml/2006/main">
            <a:off x="4146550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6" name="Straight Connector 55"/>
          <cdr:cNvCxnSpPr/>
        </cdr:nvCxnSpPr>
        <cdr:spPr>
          <a:xfrm xmlns:a="http://schemas.openxmlformats.org/drawingml/2006/main">
            <a:off x="4015316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7" name="Straight Connector 56"/>
          <cdr:cNvCxnSpPr/>
        </cdr:nvCxnSpPr>
        <cdr:spPr>
          <a:xfrm xmlns:a="http://schemas.openxmlformats.org/drawingml/2006/main">
            <a:off x="3884083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/>
          <cdr:cNvCxnSpPr/>
        </cdr:nvCxnSpPr>
        <cdr:spPr>
          <a:xfrm xmlns:a="http://schemas.openxmlformats.org/drawingml/2006/main">
            <a:off x="3757083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9" name="Straight Connector 58"/>
          <cdr:cNvCxnSpPr/>
        </cdr:nvCxnSpPr>
        <cdr:spPr>
          <a:xfrm xmlns:a="http://schemas.openxmlformats.org/drawingml/2006/main">
            <a:off x="3625850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0" name="Straight Connector 59"/>
          <cdr:cNvCxnSpPr/>
        </cdr:nvCxnSpPr>
        <cdr:spPr>
          <a:xfrm xmlns:a="http://schemas.openxmlformats.org/drawingml/2006/main">
            <a:off x="3494617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1" name="Straight Connector 60"/>
          <cdr:cNvCxnSpPr/>
        </cdr:nvCxnSpPr>
        <cdr:spPr>
          <a:xfrm xmlns:a="http://schemas.openxmlformats.org/drawingml/2006/main">
            <a:off x="5192183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2" name="Straight Connector 61"/>
          <cdr:cNvCxnSpPr/>
        </cdr:nvCxnSpPr>
        <cdr:spPr>
          <a:xfrm xmlns:a="http://schemas.openxmlformats.org/drawingml/2006/main">
            <a:off x="5060950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3" name="Straight Connector 62"/>
          <cdr:cNvCxnSpPr/>
        </cdr:nvCxnSpPr>
        <cdr:spPr>
          <a:xfrm xmlns:a="http://schemas.openxmlformats.org/drawingml/2006/main">
            <a:off x="4929716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4" name="Straight Connector 63"/>
          <cdr:cNvCxnSpPr/>
        </cdr:nvCxnSpPr>
        <cdr:spPr>
          <a:xfrm xmlns:a="http://schemas.openxmlformats.org/drawingml/2006/main">
            <a:off x="4798483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5" name="Straight Connector 64"/>
          <cdr:cNvCxnSpPr/>
        </cdr:nvCxnSpPr>
        <cdr:spPr>
          <a:xfrm xmlns:a="http://schemas.openxmlformats.org/drawingml/2006/main">
            <a:off x="4671483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6" name="Straight Connector 65"/>
          <cdr:cNvCxnSpPr/>
        </cdr:nvCxnSpPr>
        <cdr:spPr>
          <a:xfrm xmlns:a="http://schemas.openxmlformats.org/drawingml/2006/main">
            <a:off x="4540250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7" name="Straight Connector 66"/>
          <cdr:cNvCxnSpPr/>
        </cdr:nvCxnSpPr>
        <cdr:spPr>
          <a:xfrm xmlns:a="http://schemas.openxmlformats.org/drawingml/2006/main">
            <a:off x="4409017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/>
          <cdr:cNvCxnSpPr/>
        </cdr:nvCxnSpPr>
        <cdr:spPr>
          <a:xfrm xmlns:a="http://schemas.openxmlformats.org/drawingml/2006/main">
            <a:off x="6106583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9" name="Straight Connector 68"/>
          <cdr:cNvCxnSpPr/>
        </cdr:nvCxnSpPr>
        <cdr:spPr>
          <a:xfrm xmlns:a="http://schemas.openxmlformats.org/drawingml/2006/main">
            <a:off x="5975350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0" name="Straight Connector 69"/>
          <cdr:cNvCxnSpPr/>
        </cdr:nvCxnSpPr>
        <cdr:spPr>
          <a:xfrm xmlns:a="http://schemas.openxmlformats.org/drawingml/2006/main">
            <a:off x="5844116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1" name="Straight Connector 70"/>
          <cdr:cNvCxnSpPr/>
        </cdr:nvCxnSpPr>
        <cdr:spPr>
          <a:xfrm xmlns:a="http://schemas.openxmlformats.org/drawingml/2006/main">
            <a:off x="5712883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2" name="Straight Connector 71"/>
          <cdr:cNvCxnSpPr/>
        </cdr:nvCxnSpPr>
        <cdr:spPr>
          <a:xfrm xmlns:a="http://schemas.openxmlformats.org/drawingml/2006/main">
            <a:off x="5585883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3" name="Straight Connector 72"/>
          <cdr:cNvCxnSpPr/>
        </cdr:nvCxnSpPr>
        <cdr:spPr>
          <a:xfrm xmlns:a="http://schemas.openxmlformats.org/drawingml/2006/main">
            <a:off x="5454650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4" name="Straight Connector 73"/>
          <cdr:cNvCxnSpPr/>
        </cdr:nvCxnSpPr>
        <cdr:spPr>
          <a:xfrm xmlns:a="http://schemas.openxmlformats.org/drawingml/2006/main">
            <a:off x="5323417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2" name="Straight Connector 81"/>
          <cdr:cNvCxnSpPr/>
        </cdr:nvCxnSpPr>
        <cdr:spPr>
          <a:xfrm xmlns:a="http://schemas.openxmlformats.org/drawingml/2006/main">
            <a:off x="7016750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3" name="Straight Connector 82"/>
          <cdr:cNvCxnSpPr/>
        </cdr:nvCxnSpPr>
        <cdr:spPr>
          <a:xfrm xmlns:a="http://schemas.openxmlformats.org/drawingml/2006/main">
            <a:off x="6885517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/>
          <cdr:cNvCxnSpPr/>
        </cdr:nvCxnSpPr>
        <cdr:spPr>
          <a:xfrm xmlns:a="http://schemas.openxmlformats.org/drawingml/2006/main">
            <a:off x="6754283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5" name="Straight Connector 84"/>
          <cdr:cNvCxnSpPr/>
        </cdr:nvCxnSpPr>
        <cdr:spPr>
          <a:xfrm xmlns:a="http://schemas.openxmlformats.org/drawingml/2006/main">
            <a:off x="6623050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6" name="Straight Connector 85"/>
          <cdr:cNvCxnSpPr/>
        </cdr:nvCxnSpPr>
        <cdr:spPr>
          <a:xfrm xmlns:a="http://schemas.openxmlformats.org/drawingml/2006/main">
            <a:off x="6496050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7" name="Straight Connector 86"/>
          <cdr:cNvCxnSpPr/>
        </cdr:nvCxnSpPr>
        <cdr:spPr>
          <a:xfrm xmlns:a="http://schemas.openxmlformats.org/drawingml/2006/main">
            <a:off x="6364817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8" name="Straight Connector 87"/>
          <cdr:cNvCxnSpPr/>
        </cdr:nvCxnSpPr>
        <cdr:spPr>
          <a:xfrm xmlns:a="http://schemas.openxmlformats.org/drawingml/2006/main">
            <a:off x="6233584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1" name="Straight Connector 90"/>
          <cdr:cNvCxnSpPr/>
        </cdr:nvCxnSpPr>
        <cdr:spPr>
          <a:xfrm xmlns:a="http://schemas.openxmlformats.org/drawingml/2006/main">
            <a:off x="7655972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2" name="Straight Connector 91"/>
          <cdr:cNvCxnSpPr/>
        </cdr:nvCxnSpPr>
        <cdr:spPr>
          <a:xfrm xmlns:a="http://schemas.openxmlformats.org/drawingml/2006/main">
            <a:off x="7545917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3" name="Straight Connector 92"/>
          <cdr:cNvCxnSpPr/>
        </cdr:nvCxnSpPr>
        <cdr:spPr>
          <a:xfrm xmlns:a="http://schemas.openxmlformats.org/drawingml/2006/main">
            <a:off x="7418917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4" name="Straight Connector 93"/>
          <cdr:cNvCxnSpPr/>
        </cdr:nvCxnSpPr>
        <cdr:spPr>
          <a:xfrm xmlns:a="http://schemas.openxmlformats.org/drawingml/2006/main">
            <a:off x="7287684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5" name="Straight Connector 94"/>
          <cdr:cNvCxnSpPr/>
        </cdr:nvCxnSpPr>
        <cdr:spPr>
          <a:xfrm xmlns:a="http://schemas.openxmlformats.org/drawingml/2006/main">
            <a:off x="7156451" y="3048000"/>
            <a:ext cx="0" cy="64177"/>
          </a:xfrm>
          <a:prstGeom xmlns:a="http://schemas.openxmlformats.org/drawingml/2006/main" prst="line">
            <a:avLst/>
          </a:prstGeom>
          <a:ln xmlns:a="http://schemas.openxmlformats.org/drawingml/2006/main" w="952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0.09756</cdr:x>
      <cdr:y>0.78493</cdr:y>
    </cdr:from>
    <cdr:to>
      <cdr:x>0.09756</cdr:x>
      <cdr:y>0.7944</cdr:y>
    </cdr:to>
    <cdr:cxnSp macro="">
      <cdr:nvCxnSpPr>
        <cdr:cNvPr id="99" name="Straight Connector 98"/>
        <cdr:cNvCxnSpPr/>
      </cdr:nvCxnSpPr>
      <cdr:spPr>
        <a:xfrm xmlns:a="http://schemas.openxmlformats.org/drawingml/2006/main">
          <a:off x="844989" y="4937760"/>
          <a:ext cx="0" cy="5959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rgbClr val="000000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0.00587</cdr:x>
      <cdr:y>0.23465</cdr:y>
    </cdr:from>
    <cdr:to>
      <cdr:x>0.05089</cdr:x>
      <cdr:y>0.65729</cdr:y>
    </cdr:to>
    <cdr:sp macro="" textlink="">
      <cdr:nvSpPr>
        <cdr:cNvPr id="76" name="TextBox 75"/>
        <cdr:cNvSpPr txBox="1"/>
      </cdr:nvSpPr>
      <cdr:spPr>
        <a:xfrm xmlns:a="http://schemas.openxmlformats.org/drawingml/2006/main" rot="16200000">
          <a:off x="-1082695" y="2608624"/>
          <a:ext cx="2656927" cy="3899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i="0">
              <a:latin typeface="Gotham Narrow Light"/>
              <a:cs typeface="Gotham Narrow Light"/>
            </a:rPr>
            <a:t>percent </a:t>
          </a:r>
        </a:p>
      </cdr:txBody>
    </cdr:sp>
  </cdr:relSizeAnchor>
  <cdr:relSizeAnchor xmlns:cdr="http://schemas.openxmlformats.org/drawingml/2006/chartDrawing">
    <cdr:from>
      <cdr:x>0.11479</cdr:x>
      <cdr:y>0.64755</cdr:y>
    </cdr:from>
    <cdr:to>
      <cdr:x>0.56321</cdr:x>
      <cdr:y>0.64755</cdr:y>
    </cdr:to>
    <cdr:cxnSp macro="">
      <cdr:nvCxnSpPr>
        <cdr:cNvPr id="8" name="Straight Connector 7"/>
        <cdr:cNvCxnSpPr/>
      </cdr:nvCxnSpPr>
      <cdr:spPr>
        <a:xfrm xmlns:a="http://schemas.openxmlformats.org/drawingml/2006/main">
          <a:off x="994833" y="4072467"/>
          <a:ext cx="3886200" cy="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rgbClr val="7F7F7F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0.11479</cdr:x>
      <cdr:y>0.69803</cdr:y>
    </cdr:from>
    <cdr:to>
      <cdr:x>0.56321</cdr:x>
      <cdr:y>0.69803</cdr:y>
    </cdr:to>
    <cdr:cxnSp macro="">
      <cdr:nvCxnSpPr>
        <cdr:cNvPr id="79" name="Straight Connector 78"/>
        <cdr:cNvCxnSpPr/>
      </cdr:nvCxnSpPr>
      <cdr:spPr>
        <a:xfrm xmlns:a="http://schemas.openxmlformats.org/drawingml/2006/main">
          <a:off x="994833" y="4389967"/>
          <a:ext cx="3886200" cy="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rgbClr val="7F7F7F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0.42986</cdr:x>
      <cdr:y>0.59235</cdr:y>
    </cdr:from>
    <cdr:to>
      <cdr:x>0.42986</cdr:x>
      <cdr:y>0.75794</cdr:y>
    </cdr:to>
    <cdr:cxnSp macro="">
      <cdr:nvCxnSpPr>
        <cdr:cNvPr id="12" name="Straight Connector 11"/>
        <cdr:cNvCxnSpPr/>
      </cdr:nvCxnSpPr>
      <cdr:spPr>
        <a:xfrm xmlns:a="http://schemas.openxmlformats.org/drawingml/2006/main">
          <a:off x="3725333" y="3725333"/>
          <a:ext cx="0" cy="10414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rgbClr val="7F7F7F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0.01985</cdr:x>
      <cdr:y>0.60221</cdr:y>
    </cdr:from>
    <cdr:to>
      <cdr:x>0.05969</cdr:x>
      <cdr:y>0.64751</cdr:y>
    </cdr:to>
    <cdr:sp macro="" textlink="">
      <cdr:nvSpPr>
        <cdr:cNvPr id="89" name="TextBox 88"/>
        <cdr:cNvSpPr txBox="1"/>
      </cdr:nvSpPr>
      <cdr:spPr>
        <a:xfrm xmlns:a="http://schemas.openxmlformats.org/drawingml/2006/main">
          <a:off x="171943" y="3788368"/>
          <a:ext cx="345070" cy="2849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600" i="0">
              <a:solidFill>
                <a:schemeClr val="tx1"/>
              </a:solidFill>
              <a:latin typeface="Gotham Narrow Light"/>
              <a:cs typeface="Gotham Narrow Light"/>
            </a:rPr>
            <a:t>–</a:t>
          </a:r>
        </a:p>
      </cdr:txBody>
    </cdr:sp>
  </cdr:relSizeAnchor>
  <cdr:relSizeAnchor xmlns:cdr="http://schemas.openxmlformats.org/drawingml/2006/chartDrawing">
    <cdr:from>
      <cdr:x>0.01859</cdr:x>
      <cdr:y>0.75929</cdr:y>
    </cdr:from>
    <cdr:to>
      <cdr:x>0.05844</cdr:x>
      <cdr:y>0.80459</cdr:y>
    </cdr:to>
    <cdr:sp macro="" textlink="">
      <cdr:nvSpPr>
        <cdr:cNvPr id="97" name="TextBox 96"/>
        <cdr:cNvSpPr txBox="1"/>
      </cdr:nvSpPr>
      <cdr:spPr>
        <a:xfrm xmlns:a="http://schemas.openxmlformats.org/drawingml/2006/main">
          <a:off x="161029" y="4776491"/>
          <a:ext cx="345157" cy="2849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600" i="0">
              <a:solidFill>
                <a:schemeClr val="tx1"/>
              </a:solidFill>
              <a:latin typeface="Gotham Narrow Light"/>
              <a:cs typeface="Gotham Narrow Light"/>
            </a:rPr>
            <a:t>–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0.66139</cdr:x>
      <cdr:y>0.22525</cdr:y>
    </cdr:from>
    <cdr:to>
      <cdr:x>0.98777</cdr:x>
      <cdr:y>0.37847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5666294" y="1313124"/>
          <a:ext cx="2796233" cy="8931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>
              <a:solidFill>
                <a:srgbClr val="14A1AC"/>
              </a:solidFill>
              <a:latin typeface="Gotham Narrow Light"/>
              <a:cs typeface="Gotham Narrow Light"/>
            </a:rPr>
            <a:t>five</a:t>
          </a:r>
          <a:r>
            <a:rPr lang="en-US" sz="1600" baseline="0">
              <a:solidFill>
                <a:srgbClr val="14A1AC"/>
              </a:solidFill>
              <a:latin typeface="Gotham Narrow Light"/>
              <a:cs typeface="Gotham Narrow Light"/>
            </a:rPr>
            <a:t> largest banks</a:t>
          </a:r>
          <a:endParaRPr lang="en-US" sz="1600">
            <a:solidFill>
              <a:srgbClr val="14A1AC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0.65264</cdr:x>
      <cdr:y>0.51146</cdr:y>
    </cdr:from>
    <cdr:to>
      <cdr:x>0.97902</cdr:x>
      <cdr:y>0.66468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5591349" y="2981568"/>
          <a:ext cx="2796233" cy="8931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>
              <a:solidFill>
                <a:srgbClr val="FD8D2A"/>
              </a:solidFill>
              <a:latin typeface="Gotham Narrow Light"/>
              <a:cs typeface="Gotham Narrow Light"/>
            </a:rPr>
            <a:t>small banks</a:t>
          </a:r>
        </a:p>
      </cdr:txBody>
    </cdr:sp>
  </cdr:relSizeAnchor>
  <cdr:relSizeAnchor xmlns:cdr="http://schemas.openxmlformats.org/drawingml/2006/chartDrawing">
    <cdr:from>
      <cdr:x>0.66241</cdr:x>
      <cdr:y>0.36869</cdr:y>
    </cdr:from>
    <cdr:to>
      <cdr:x>0.9888</cdr:x>
      <cdr:y>0.5219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678510" y="2149178"/>
          <a:ext cx="2797978" cy="893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>
              <a:solidFill>
                <a:srgbClr val="93999E"/>
              </a:solidFill>
              <a:latin typeface="Gotham Narrow Light"/>
              <a:cs typeface="Gotham Narrow Light"/>
            </a:rPr>
            <a:t>all other large banks</a:t>
          </a:r>
        </a:p>
      </cdr:txBody>
    </cdr:sp>
  </cdr:relSizeAnchor>
  <cdr:relSizeAnchor xmlns:cdr="http://schemas.openxmlformats.org/drawingml/2006/chartDrawing">
    <cdr:from>
      <cdr:x>0.13859</cdr:x>
      <cdr:y>0.84676</cdr:y>
    </cdr:from>
    <cdr:to>
      <cdr:x>0.94763</cdr:x>
      <cdr:y>0.98519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187352" y="4936173"/>
          <a:ext cx="6931285" cy="806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i="0">
              <a:latin typeface="Gotham Narrow Light"/>
              <a:cs typeface="Gotham Narrow Light"/>
            </a:rPr>
            <a:t>Source:</a:t>
          </a:r>
          <a:r>
            <a:rPr lang="en-US" sz="1000" i="0" baseline="0">
              <a:latin typeface="Gotham Narrow Light"/>
              <a:cs typeface="Gotham Narrow Light"/>
            </a:rPr>
            <a:t> </a:t>
          </a:r>
          <a:r>
            <a:rPr lang="en-US" sz="1000" i="1">
              <a:latin typeface="Gotham Narrow Light"/>
              <a:cs typeface="Gotham Narrow Light"/>
            </a:rPr>
            <a:t>Statistics on Depository Institutions</a:t>
          </a:r>
          <a:r>
            <a:rPr lang="en-US" sz="1000" i="0">
              <a:latin typeface="Gotham Narrow Light"/>
              <a:cs typeface="Gotham Narrow Light"/>
            </a:rPr>
            <a:t>, Federal Deposit Insurance Corporation.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0" baseline="0">
              <a:effectLst/>
              <a:latin typeface="Gotham Narrow Light"/>
              <a:ea typeface="+mn-ea"/>
              <a:cs typeface="Gotham Narrow Light"/>
            </a:rPr>
            <a:t>Data note: Banks are ranked by asset size. Small banks are defined as US banks with $10 billion or less in assets. 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0" baseline="0">
              <a:effectLst/>
              <a:latin typeface="Gotham Narrow Light"/>
              <a:ea typeface="+mn-ea"/>
              <a:cs typeface="Gotham Narrow Light"/>
            </a:rPr>
            <a:t>For purposes of this chart, banks were aggregated under their bank holding companies. 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0" baseline="0">
              <a:effectLst/>
              <a:latin typeface="Gotham Narrow Light"/>
              <a:ea typeface="+mn-ea"/>
              <a:cs typeface="Gotham Narrow Light"/>
            </a:rPr>
            <a:t>Available data did not permit thrifts </a:t>
          </a:r>
          <a:r>
            <a:rPr lang="en-US" sz="1000" i="0" u="none" baseline="0">
              <a:effectLst/>
              <a:latin typeface="Gotham Narrow Light"/>
              <a:ea typeface="+mn-ea"/>
              <a:cs typeface="Gotham Narrow Light"/>
            </a:rPr>
            <a:t>to</a:t>
          </a:r>
          <a:r>
            <a:rPr lang="en-US" sz="1000" i="0" baseline="0">
              <a:effectLst/>
              <a:latin typeface="Gotham Narrow Light"/>
              <a:ea typeface="+mn-ea"/>
              <a:cs typeface="Gotham Narrow Light"/>
            </a:rPr>
            <a:t> be aggregated under their holding companies.</a:t>
          </a:r>
          <a:r>
            <a:rPr lang="en-US" sz="1000" i="0">
              <a:latin typeface="Gotham Narrow Light"/>
              <a:cs typeface="Gotham Narrow Light"/>
            </a:rPr>
            <a:t> </a:t>
          </a:r>
        </a:p>
        <a:p xmlns:a="http://schemas.openxmlformats.org/drawingml/2006/main">
          <a:pPr algn="r"/>
          <a:r>
            <a:rPr lang="en-US" sz="1000" i="0" baseline="0">
              <a:latin typeface="Gotham Narrow Light"/>
              <a:cs typeface="Gotham Narrow Light"/>
            </a:rPr>
            <a:t>Produced by </a:t>
          </a:r>
          <a:r>
            <a:rPr lang="en-US" sz="1000" i="0" baseline="0">
              <a:effectLst/>
              <a:latin typeface="Gotham Narrow Light"/>
              <a:ea typeface="+mn-ea"/>
              <a:cs typeface="Gotham Narrow Light"/>
            </a:rPr>
            <a:t>by Hester Peirce, Stephen Miller, and Rizqi Rachmat, </a:t>
          </a:r>
          <a:r>
            <a:rPr lang="en-US" sz="1000" i="0" baseline="0">
              <a:latin typeface="Gotham Narrow Light"/>
              <a:cs typeface="Gotham Narrow Light"/>
            </a:rPr>
            <a:t>Mercatus Center at George Mason University, Mar. 11, 2015.</a:t>
          </a:r>
          <a:endParaRPr lang="en-US" sz="1000" i="0">
            <a:latin typeface="Gotham Narrow Light"/>
            <a:cs typeface="Gotham Narrow Light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0.39037</cdr:x>
      <cdr:y>0.18827</cdr:y>
    </cdr:from>
    <cdr:to>
      <cdr:x>0.71676</cdr:x>
      <cdr:y>0.34148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3344426" y="1097502"/>
          <a:ext cx="2796233" cy="8931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>
              <a:solidFill>
                <a:srgbClr val="14A1AC"/>
              </a:solidFill>
              <a:latin typeface="Gotham Narrow Light"/>
              <a:cs typeface="Gotham Narrow Light"/>
            </a:rPr>
            <a:t>five</a:t>
          </a:r>
          <a:r>
            <a:rPr lang="en-US" sz="1600" baseline="0">
              <a:solidFill>
                <a:srgbClr val="14A1AC"/>
              </a:solidFill>
              <a:latin typeface="Gotham Narrow Light"/>
              <a:cs typeface="Gotham Narrow Light"/>
            </a:rPr>
            <a:t> largest banks</a:t>
          </a:r>
          <a:endParaRPr lang="en-US" sz="1600">
            <a:solidFill>
              <a:srgbClr val="14A1AC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0.38874</cdr:x>
      <cdr:y>0.43964</cdr:y>
    </cdr:from>
    <cdr:to>
      <cdr:x>0.71513</cdr:x>
      <cdr:y>0.59286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3330470" y="2562887"/>
          <a:ext cx="2796233" cy="8931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>
              <a:solidFill>
                <a:srgbClr val="FD8D2A"/>
              </a:solidFill>
              <a:latin typeface="Gotham Narrow Light"/>
              <a:cs typeface="Gotham Narrow Light"/>
            </a:rPr>
            <a:t>small banks</a:t>
          </a:r>
        </a:p>
      </cdr:txBody>
    </cdr:sp>
  </cdr:relSizeAnchor>
  <cdr:relSizeAnchor xmlns:cdr="http://schemas.openxmlformats.org/drawingml/2006/chartDrawing">
    <cdr:from>
      <cdr:x>0.14824</cdr:x>
      <cdr:y>0.854</cdr:y>
    </cdr:from>
    <cdr:to>
      <cdr:x>0.95728</cdr:x>
      <cdr:y>0.99243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270000" y="4978400"/>
          <a:ext cx="6931285" cy="806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i="0">
              <a:latin typeface="Gotham Narrow Light"/>
              <a:cs typeface="Gotham Narrow Light"/>
            </a:rPr>
            <a:t>Source:</a:t>
          </a:r>
          <a:r>
            <a:rPr lang="en-US" sz="1000" i="0" baseline="0">
              <a:latin typeface="Gotham Narrow Light"/>
              <a:cs typeface="Gotham Narrow Light"/>
            </a:rPr>
            <a:t> </a:t>
          </a:r>
          <a:r>
            <a:rPr lang="en-US" sz="1000" i="1">
              <a:latin typeface="Gotham Narrow Light"/>
              <a:cs typeface="Gotham Narrow Light"/>
            </a:rPr>
            <a:t>Statistics on Depository Institutions</a:t>
          </a:r>
          <a:r>
            <a:rPr lang="en-US" sz="1000" i="0">
              <a:latin typeface="Gotham Narrow Light"/>
              <a:cs typeface="Gotham Narrow Light"/>
            </a:rPr>
            <a:t>, Federal Deposit Insurance Corporation.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0" baseline="0">
              <a:effectLst/>
              <a:latin typeface="Gotham Narrow Light"/>
              <a:ea typeface="+mn-ea"/>
              <a:cs typeface="Gotham Narrow Light"/>
            </a:rPr>
            <a:t>Data note: Banks are ranked by asset size. Small banks are defined as US banks with $10 billion or less in assets. 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0" baseline="0">
              <a:effectLst/>
              <a:latin typeface="Gotham Narrow Light"/>
              <a:ea typeface="+mn-ea"/>
              <a:cs typeface="Gotham Narrow Light"/>
            </a:rPr>
            <a:t>For purposes of this chart, banks were aggregated under their bank holding companies. 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0" baseline="0">
              <a:effectLst/>
              <a:latin typeface="Gotham Narrow Light"/>
              <a:ea typeface="+mn-ea"/>
              <a:cs typeface="Gotham Narrow Light"/>
            </a:rPr>
            <a:t>Available data did not permit thrifts </a:t>
          </a:r>
          <a:r>
            <a:rPr lang="en-US" sz="1000" i="0" u="none" baseline="0">
              <a:effectLst/>
              <a:latin typeface="Gotham Narrow Light"/>
              <a:ea typeface="+mn-ea"/>
              <a:cs typeface="Gotham Narrow Light"/>
            </a:rPr>
            <a:t>to</a:t>
          </a:r>
          <a:r>
            <a:rPr lang="en-US" sz="1000" i="0" baseline="0">
              <a:effectLst/>
              <a:latin typeface="Gotham Narrow Light"/>
              <a:ea typeface="+mn-ea"/>
              <a:cs typeface="Gotham Narrow Light"/>
            </a:rPr>
            <a:t> be aggregated under their holding companies.</a:t>
          </a:r>
          <a:r>
            <a:rPr lang="en-US" sz="1000" i="0">
              <a:latin typeface="Gotham Narrow Light"/>
              <a:cs typeface="Gotham Narrow Light"/>
            </a:rPr>
            <a:t> </a:t>
          </a:r>
        </a:p>
        <a:p xmlns:a="http://schemas.openxmlformats.org/drawingml/2006/main">
          <a:pPr algn="r"/>
          <a:r>
            <a:rPr lang="en-US" sz="1000" i="0" baseline="0">
              <a:latin typeface="Gotham Narrow Light"/>
              <a:cs typeface="Gotham Narrow Light"/>
            </a:rPr>
            <a:t>Produced by </a:t>
          </a:r>
          <a:r>
            <a:rPr lang="en-US" sz="1000" i="0" baseline="0">
              <a:effectLst/>
              <a:latin typeface="Gotham Narrow Light"/>
              <a:ea typeface="+mn-ea"/>
              <a:cs typeface="Gotham Narrow Light"/>
            </a:rPr>
            <a:t>by Hester Peirce, Stephen Miller, and Rizqi Rachmat, </a:t>
          </a:r>
          <a:r>
            <a:rPr lang="en-US" sz="1000" i="0" baseline="0">
              <a:latin typeface="Gotham Narrow Light"/>
              <a:cs typeface="Gotham Narrow Light"/>
            </a:rPr>
            <a:t>Mercatus Center at George Mason University, Mar. 11, 2015.</a:t>
          </a:r>
          <a:endParaRPr lang="en-US" sz="1000" i="0">
            <a:latin typeface="Gotham Narrow Light"/>
            <a:cs typeface="Gotham Narrow Light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67899" cy="581623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0.19976</cdr:x>
      <cdr:y>0.14515</cdr:y>
    </cdr:from>
    <cdr:to>
      <cdr:x>0.52615</cdr:x>
      <cdr:y>0.29837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711775" y="844723"/>
          <a:ext cx="2796840" cy="891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>
              <a:solidFill>
                <a:srgbClr val="45B97C"/>
              </a:solidFill>
              <a:latin typeface="Gotham Narrow Light"/>
              <a:cs typeface="Gotham Narrow Light"/>
            </a:rPr>
            <a:t>small bank assets</a:t>
          </a:r>
        </a:p>
      </cdr:txBody>
    </cdr:sp>
  </cdr:relSizeAnchor>
  <cdr:relSizeAnchor xmlns:cdr="http://schemas.openxmlformats.org/drawingml/2006/chartDrawing">
    <cdr:from>
      <cdr:x>0.27794</cdr:x>
      <cdr:y>0.25523</cdr:y>
    </cdr:from>
    <cdr:to>
      <cdr:x>0.60433</cdr:x>
      <cdr:y>0.40844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381663" y="1485334"/>
          <a:ext cx="2796840" cy="8916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>
              <a:solidFill>
                <a:srgbClr val="726F99"/>
              </a:solidFill>
              <a:latin typeface="Gotham Narrow Light"/>
              <a:cs typeface="Gotham Narrow Light"/>
            </a:rPr>
            <a:t>small bank deposits</a:t>
          </a:r>
        </a:p>
      </cdr:txBody>
    </cdr:sp>
  </cdr:relSizeAnchor>
  <cdr:relSizeAnchor xmlns:cdr="http://schemas.openxmlformats.org/drawingml/2006/chartDrawing">
    <cdr:from>
      <cdr:x>0.06304</cdr:x>
      <cdr:y>0.85146</cdr:y>
    </cdr:from>
    <cdr:to>
      <cdr:x>0.95786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40062" y="4963588"/>
          <a:ext cx="7666205" cy="865920"/>
        </a:xfrm>
        <a:prstGeom xmlns:a="http://schemas.openxmlformats.org/drawingml/2006/main" prst="rect">
          <a:avLst/>
        </a:prstGeom>
        <a:effectLst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i="0">
              <a:latin typeface="Gotham Narrow Light"/>
              <a:cs typeface="Gotham Narrow Light"/>
            </a:rPr>
            <a:t>Source:</a:t>
          </a:r>
          <a:r>
            <a:rPr lang="en-US" sz="1000" i="0" baseline="0">
              <a:latin typeface="Gotham Narrow Light"/>
              <a:cs typeface="Gotham Narrow Light"/>
            </a:rPr>
            <a:t> </a:t>
          </a:r>
          <a:r>
            <a:rPr lang="en-US" sz="1000" i="1">
              <a:latin typeface="Gotham Narrow Light"/>
              <a:cs typeface="Gotham Narrow Light"/>
            </a:rPr>
            <a:t>Statistics on Depository Institutions</a:t>
          </a:r>
          <a:r>
            <a:rPr lang="en-US" sz="1000" i="0">
              <a:latin typeface="Gotham Narrow Light"/>
              <a:cs typeface="Gotham Narrow Light"/>
            </a:rPr>
            <a:t>, Federal Deposit Insurance Corporation.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0" baseline="0">
              <a:effectLst/>
              <a:latin typeface="Gotham Narrow Light"/>
              <a:ea typeface="+mn-ea"/>
              <a:cs typeface="Gotham Narrow Light"/>
            </a:rPr>
            <a:t>Data note: Small banks are defined as US banks with $10 billion or less in assets. 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0" baseline="0">
              <a:effectLst/>
              <a:latin typeface="Gotham Narrow Light"/>
              <a:ea typeface="+mn-ea"/>
              <a:cs typeface="Gotham Narrow Light"/>
            </a:rPr>
            <a:t>For purposes of this chart, banks were aggregated under their bank holding companies. 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i="0" baseline="0">
              <a:effectLst/>
              <a:latin typeface="Gotham Narrow Light"/>
              <a:ea typeface="+mn-ea"/>
              <a:cs typeface="Gotham Narrow Light"/>
            </a:rPr>
            <a:t>Available data did not permit thrifts </a:t>
          </a:r>
          <a:r>
            <a:rPr lang="en-US" sz="1000" i="0" u="none" baseline="0">
              <a:effectLst/>
              <a:latin typeface="Gotham Narrow Light"/>
              <a:ea typeface="+mn-ea"/>
              <a:cs typeface="Gotham Narrow Light"/>
            </a:rPr>
            <a:t>to</a:t>
          </a:r>
          <a:r>
            <a:rPr lang="en-US" sz="1000" i="0" baseline="0">
              <a:effectLst/>
              <a:latin typeface="Gotham Narrow Light"/>
              <a:ea typeface="+mn-ea"/>
              <a:cs typeface="Gotham Narrow Light"/>
            </a:rPr>
            <a:t> be aggregated under their holding companies.</a:t>
          </a:r>
          <a:r>
            <a:rPr lang="en-US" sz="1000" i="0">
              <a:latin typeface="Gotham Narrow Light"/>
              <a:cs typeface="Gotham Narrow Light"/>
            </a:rPr>
            <a:t> </a:t>
          </a:r>
        </a:p>
        <a:p xmlns:a="http://schemas.openxmlformats.org/drawingml/2006/main">
          <a:pPr algn="r"/>
          <a:r>
            <a:rPr lang="en-US" sz="1000" i="0" baseline="0">
              <a:latin typeface="Gotham Narrow Light"/>
              <a:cs typeface="Gotham Narrow Light"/>
            </a:rPr>
            <a:t>Produced by Hester Peirce, Stephen Miller, and Rizqi Rachmat, Mercatus Center at George Mason University, Mar. 11, 2015.</a:t>
          </a:r>
          <a:endParaRPr lang="en-US" sz="1000" i="0">
            <a:latin typeface="Gotham Narrow Light"/>
            <a:cs typeface="Gotham Narrow Light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67899" cy="581623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"/>
  <sheetViews>
    <sheetView topLeftCell="B1" workbookViewId="0">
      <selection activeCell="BI10" sqref="BI10"/>
    </sheetView>
  </sheetViews>
  <sheetFormatPr baseColWidth="10" defaultColWidth="8.83203125" defaultRowHeight="14" x14ac:dyDescent="0"/>
  <sheetData>
    <row r="1" spans="1:62">
      <c r="A1" t="s">
        <v>1</v>
      </c>
      <c r="B1">
        <v>331</v>
      </c>
      <c r="C1">
        <v>630</v>
      </c>
      <c r="D1">
        <v>930</v>
      </c>
      <c r="E1">
        <v>1231</v>
      </c>
      <c r="F1">
        <v>331</v>
      </c>
      <c r="G1">
        <v>630</v>
      </c>
      <c r="H1">
        <v>930</v>
      </c>
      <c r="I1">
        <v>1231</v>
      </c>
      <c r="J1">
        <v>331</v>
      </c>
      <c r="K1">
        <v>630</v>
      </c>
      <c r="L1">
        <v>930</v>
      </c>
      <c r="M1">
        <v>1231</v>
      </c>
      <c r="N1">
        <v>331</v>
      </c>
      <c r="O1">
        <v>630</v>
      </c>
      <c r="P1">
        <v>930</v>
      </c>
      <c r="Q1">
        <v>1231</v>
      </c>
      <c r="R1">
        <v>331</v>
      </c>
      <c r="S1">
        <v>630</v>
      </c>
      <c r="T1">
        <v>930</v>
      </c>
      <c r="U1">
        <v>1231</v>
      </c>
      <c r="V1">
        <v>331</v>
      </c>
      <c r="W1">
        <v>630</v>
      </c>
      <c r="X1">
        <v>930</v>
      </c>
      <c r="Y1">
        <v>1231</v>
      </c>
      <c r="Z1">
        <v>331</v>
      </c>
      <c r="AA1">
        <v>630</v>
      </c>
      <c r="AB1">
        <v>930</v>
      </c>
      <c r="AC1">
        <v>1231</v>
      </c>
      <c r="AD1">
        <v>331</v>
      </c>
      <c r="AE1">
        <v>630</v>
      </c>
      <c r="AF1">
        <v>930</v>
      </c>
      <c r="AG1">
        <v>1231</v>
      </c>
      <c r="AH1">
        <v>331</v>
      </c>
      <c r="AI1">
        <v>630</v>
      </c>
      <c r="AJ1">
        <v>930</v>
      </c>
      <c r="AK1">
        <v>1231</v>
      </c>
      <c r="AL1">
        <v>331</v>
      </c>
      <c r="AM1">
        <v>630</v>
      </c>
      <c r="AN1">
        <v>930</v>
      </c>
      <c r="AO1">
        <v>1231</v>
      </c>
      <c r="AP1">
        <v>331</v>
      </c>
      <c r="AQ1">
        <v>630</v>
      </c>
      <c r="AR1">
        <v>930</v>
      </c>
      <c r="AS1">
        <v>1231</v>
      </c>
      <c r="AT1">
        <v>331</v>
      </c>
      <c r="AU1">
        <v>630</v>
      </c>
      <c r="AV1">
        <v>930</v>
      </c>
      <c r="AW1">
        <v>1231</v>
      </c>
      <c r="AX1">
        <v>331</v>
      </c>
      <c r="AY1">
        <v>630</v>
      </c>
      <c r="AZ1">
        <v>930</v>
      </c>
      <c r="BA1">
        <v>1231</v>
      </c>
      <c r="BB1">
        <v>331</v>
      </c>
      <c r="BC1">
        <v>630</v>
      </c>
      <c r="BD1">
        <v>930</v>
      </c>
      <c r="BE1">
        <v>1231</v>
      </c>
      <c r="BF1">
        <v>331</v>
      </c>
      <c r="BG1">
        <v>630</v>
      </c>
      <c r="BH1">
        <v>930</v>
      </c>
      <c r="BI1">
        <v>1231</v>
      </c>
    </row>
    <row r="3" spans="1:62">
      <c r="A3" t="s">
        <v>0</v>
      </c>
      <c r="B3">
        <v>2000</v>
      </c>
      <c r="C3">
        <v>2000</v>
      </c>
      <c r="D3">
        <v>2000</v>
      </c>
      <c r="E3">
        <v>2000</v>
      </c>
      <c r="F3">
        <v>2001</v>
      </c>
      <c r="G3">
        <v>2001</v>
      </c>
      <c r="H3">
        <v>2001</v>
      </c>
      <c r="I3">
        <v>2001</v>
      </c>
      <c r="J3">
        <v>2002</v>
      </c>
      <c r="K3">
        <v>2002</v>
      </c>
      <c r="L3">
        <v>2002</v>
      </c>
      <c r="M3">
        <v>2002</v>
      </c>
      <c r="N3">
        <v>2003</v>
      </c>
      <c r="O3">
        <v>2003</v>
      </c>
      <c r="P3">
        <v>2003</v>
      </c>
      <c r="Q3">
        <v>2003</v>
      </c>
      <c r="R3">
        <v>2004</v>
      </c>
      <c r="S3">
        <v>2004</v>
      </c>
      <c r="T3">
        <v>2004</v>
      </c>
      <c r="U3">
        <v>2004</v>
      </c>
      <c r="V3">
        <v>2005</v>
      </c>
      <c r="W3">
        <v>2005</v>
      </c>
      <c r="X3">
        <v>2005</v>
      </c>
      <c r="Y3">
        <v>2005</v>
      </c>
      <c r="Z3">
        <v>2006</v>
      </c>
      <c r="AA3">
        <v>2006</v>
      </c>
      <c r="AB3">
        <v>2006</v>
      </c>
      <c r="AC3">
        <v>2006</v>
      </c>
      <c r="AD3">
        <v>2007</v>
      </c>
      <c r="AE3">
        <v>2007</v>
      </c>
      <c r="AF3">
        <v>2007</v>
      </c>
      <c r="AG3">
        <v>2007</v>
      </c>
      <c r="AH3">
        <v>2008</v>
      </c>
      <c r="AI3">
        <v>2008</v>
      </c>
      <c r="AJ3">
        <v>2008</v>
      </c>
      <c r="AK3">
        <v>2008</v>
      </c>
      <c r="AL3">
        <v>2009</v>
      </c>
      <c r="AM3">
        <v>2009</v>
      </c>
      <c r="AN3">
        <v>2009</v>
      </c>
      <c r="AO3">
        <v>2009</v>
      </c>
      <c r="AP3" s="11">
        <v>2010</v>
      </c>
      <c r="AQ3" s="1">
        <v>2010</v>
      </c>
      <c r="AR3">
        <v>2010</v>
      </c>
      <c r="AS3">
        <v>2010</v>
      </c>
      <c r="AT3">
        <v>2011</v>
      </c>
      <c r="AU3">
        <v>2011</v>
      </c>
      <c r="AV3">
        <v>2011</v>
      </c>
      <c r="AW3">
        <v>2011</v>
      </c>
      <c r="AX3">
        <v>2012</v>
      </c>
      <c r="AY3">
        <v>2012</v>
      </c>
      <c r="AZ3">
        <v>2012</v>
      </c>
      <c r="BA3">
        <v>2012</v>
      </c>
      <c r="BB3">
        <v>2013</v>
      </c>
      <c r="BC3">
        <v>2013</v>
      </c>
      <c r="BD3">
        <v>2013</v>
      </c>
      <c r="BE3">
        <v>2013</v>
      </c>
      <c r="BF3">
        <v>2014</v>
      </c>
      <c r="BG3">
        <v>2014</v>
      </c>
      <c r="BH3">
        <v>2014</v>
      </c>
      <c r="BI3" s="1">
        <v>2014</v>
      </c>
    </row>
    <row r="4" spans="1:62" ht="15">
      <c r="A4" t="s">
        <v>12</v>
      </c>
      <c r="B4">
        <v>8339</v>
      </c>
      <c r="C4">
        <v>8328</v>
      </c>
      <c r="D4">
        <v>8286</v>
      </c>
      <c r="E4">
        <v>8265</v>
      </c>
      <c r="F4">
        <v>8216</v>
      </c>
      <c r="G4">
        <v>8182</v>
      </c>
      <c r="H4">
        <v>8152</v>
      </c>
      <c r="I4">
        <v>8122</v>
      </c>
      <c r="J4">
        <v>8068</v>
      </c>
      <c r="K4">
        <v>8042</v>
      </c>
      <c r="L4">
        <v>8017</v>
      </c>
      <c r="M4">
        <v>7983</v>
      </c>
      <c r="N4">
        <v>7947</v>
      </c>
      <c r="O4">
        <v>7908</v>
      </c>
      <c r="P4">
        <v>7892</v>
      </c>
      <c r="Q4">
        <v>7859</v>
      </c>
      <c r="R4">
        <v>7829</v>
      </c>
      <c r="S4">
        <v>7786</v>
      </c>
      <c r="T4">
        <v>7757</v>
      </c>
      <c r="U4">
        <v>7720</v>
      </c>
      <c r="V4">
        <v>7693</v>
      </c>
      <c r="W4">
        <v>7675</v>
      </c>
      <c r="X4">
        <v>7675</v>
      </c>
      <c r="Y4">
        <v>7654</v>
      </c>
      <c r="Z4">
        <v>7632</v>
      </c>
      <c r="AA4">
        <v>7606</v>
      </c>
      <c r="AB4">
        <v>7588</v>
      </c>
      <c r="AC4">
        <v>7538</v>
      </c>
      <c r="AD4">
        <v>7500</v>
      </c>
      <c r="AE4">
        <v>7466</v>
      </c>
      <c r="AF4">
        <v>7438</v>
      </c>
      <c r="AG4">
        <v>7420</v>
      </c>
      <c r="AH4">
        <v>7397</v>
      </c>
      <c r="AI4">
        <v>7371</v>
      </c>
      <c r="AJ4">
        <v>7345</v>
      </c>
      <c r="AK4">
        <v>7295</v>
      </c>
      <c r="AL4">
        <v>7266</v>
      </c>
      <c r="AM4">
        <v>7234</v>
      </c>
      <c r="AN4">
        <v>7185</v>
      </c>
      <c r="AO4">
        <v>7131</v>
      </c>
      <c r="AP4" s="11">
        <v>7081</v>
      </c>
      <c r="AQ4" s="1">
        <v>7032</v>
      </c>
      <c r="AR4">
        <v>6988</v>
      </c>
      <c r="AS4">
        <v>6925</v>
      </c>
      <c r="AT4">
        <v>6879</v>
      </c>
      <c r="AU4">
        <v>6834</v>
      </c>
      <c r="AV4">
        <v>6783</v>
      </c>
      <c r="AW4">
        <v>6728</v>
      </c>
      <c r="AX4">
        <v>6689</v>
      </c>
      <c r="AY4">
        <v>6645</v>
      </c>
      <c r="AZ4">
        <v>6589</v>
      </c>
      <c r="BA4">
        <v>6510</v>
      </c>
      <c r="BB4">
        <v>6468</v>
      </c>
      <c r="BC4">
        <v>6411</v>
      </c>
      <c r="BD4">
        <v>6376</v>
      </c>
      <c r="BE4">
        <v>6310</v>
      </c>
      <c r="BF4">
        <v>6254</v>
      </c>
      <c r="BG4">
        <v>6193</v>
      </c>
      <c r="BH4">
        <v>6130</v>
      </c>
      <c r="BI4" s="1">
        <v>6062</v>
      </c>
      <c r="BJ4" s="7"/>
    </row>
    <row r="5" spans="1:62" ht="15">
      <c r="A5" t="s">
        <v>13</v>
      </c>
      <c r="B5" s="6">
        <v>8263</v>
      </c>
      <c r="C5">
        <v>8248</v>
      </c>
      <c r="D5">
        <v>8203</v>
      </c>
      <c r="E5">
        <v>8180</v>
      </c>
      <c r="F5">
        <v>8135</v>
      </c>
      <c r="G5">
        <v>8100</v>
      </c>
      <c r="H5">
        <v>8070</v>
      </c>
      <c r="I5">
        <v>8035</v>
      </c>
      <c r="J5">
        <v>7982</v>
      </c>
      <c r="K5">
        <v>7956</v>
      </c>
      <c r="L5">
        <v>7927</v>
      </c>
      <c r="M5">
        <v>7893</v>
      </c>
      <c r="N5">
        <v>7857</v>
      </c>
      <c r="O5">
        <v>7814</v>
      </c>
      <c r="P5">
        <v>7799</v>
      </c>
      <c r="Q5">
        <v>7763</v>
      </c>
      <c r="R5">
        <v>7728</v>
      </c>
      <c r="S5">
        <v>7684</v>
      </c>
      <c r="T5">
        <v>7659</v>
      </c>
      <c r="U5">
        <v>7622</v>
      </c>
      <c r="V5">
        <v>7596</v>
      </c>
      <c r="W5">
        <v>7575</v>
      </c>
      <c r="X5">
        <v>7570</v>
      </c>
      <c r="Y5">
        <v>7549</v>
      </c>
      <c r="Z5">
        <v>7527</v>
      </c>
      <c r="AA5">
        <v>7500</v>
      </c>
      <c r="AB5">
        <v>7482</v>
      </c>
      <c r="AC5">
        <v>7434</v>
      </c>
      <c r="AD5">
        <v>7396</v>
      </c>
      <c r="AE5">
        <v>7362</v>
      </c>
      <c r="AF5">
        <v>7339</v>
      </c>
      <c r="AG5">
        <v>7321</v>
      </c>
      <c r="AH5">
        <v>7299</v>
      </c>
      <c r="AI5">
        <v>7273</v>
      </c>
      <c r="AJ5">
        <v>7247</v>
      </c>
      <c r="AK5">
        <v>7197</v>
      </c>
      <c r="AL5">
        <v>7169</v>
      </c>
      <c r="AM5">
        <v>7136</v>
      </c>
      <c r="AN5">
        <v>7088</v>
      </c>
      <c r="AO5">
        <v>7037</v>
      </c>
      <c r="AP5" s="11">
        <v>6986</v>
      </c>
      <c r="AQ5" s="1">
        <v>6937</v>
      </c>
      <c r="AR5">
        <v>6890</v>
      </c>
      <c r="AS5">
        <v>6831</v>
      </c>
      <c r="AT5">
        <v>6785</v>
      </c>
      <c r="AU5">
        <v>6741</v>
      </c>
      <c r="AV5">
        <v>6689</v>
      </c>
      <c r="AW5">
        <v>6634</v>
      </c>
      <c r="AX5">
        <v>6593</v>
      </c>
      <c r="AY5">
        <v>6550</v>
      </c>
      <c r="AZ5">
        <v>6494</v>
      </c>
      <c r="BA5">
        <v>6415</v>
      </c>
      <c r="BB5">
        <v>6370</v>
      </c>
      <c r="BC5">
        <v>6313</v>
      </c>
      <c r="BD5">
        <v>6278</v>
      </c>
      <c r="BE5">
        <v>6213</v>
      </c>
      <c r="BF5">
        <v>6154</v>
      </c>
      <c r="BG5">
        <v>6093</v>
      </c>
      <c r="BH5">
        <v>6028</v>
      </c>
      <c r="BI5" s="1">
        <v>5961</v>
      </c>
      <c r="BJ5" s="7">
        <f>(BI5-AP5)/AP5</f>
        <v>-0.1467220154594904</v>
      </c>
    </row>
    <row r="6" spans="1:62" ht="15">
      <c r="A6" t="s">
        <v>14</v>
      </c>
      <c r="B6" s="6">
        <v>76</v>
      </c>
      <c r="C6">
        <v>80</v>
      </c>
      <c r="D6">
        <v>83</v>
      </c>
      <c r="E6">
        <v>85</v>
      </c>
      <c r="F6">
        <v>81</v>
      </c>
      <c r="G6">
        <v>82</v>
      </c>
      <c r="H6">
        <v>82</v>
      </c>
      <c r="I6">
        <v>87</v>
      </c>
      <c r="J6">
        <v>86</v>
      </c>
      <c r="K6">
        <v>86</v>
      </c>
      <c r="L6">
        <v>90</v>
      </c>
      <c r="M6">
        <v>90</v>
      </c>
      <c r="N6">
        <v>90</v>
      </c>
      <c r="O6">
        <v>94</v>
      </c>
      <c r="P6">
        <v>93</v>
      </c>
      <c r="Q6">
        <v>96</v>
      </c>
      <c r="R6">
        <v>101</v>
      </c>
      <c r="S6">
        <v>102</v>
      </c>
      <c r="T6">
        <v>98</v>
      </c>
      <c r="U6">
        <v>98</v>
      </c>
      <c r="V6">
        <v>97</v>
      </c>
      <c r="W6">
        <v>100</v>
      </c>
      <c r="X6">
        <v>105</v>
      </c>
      <c r="Y6">
        <v>105</v>
      </c>
      <c r="Z6">
        <v>105</v>
      </c>
      <c r="AA6">
        <v>106</v>
      </c>
      <c r="AB6">
        <v>106</v>
      </c>
      <c r="AC6">
        <v>104</v>
      </c>
      <c r="AD6">
        <v>104</v>
      </c>
      <c r="AE6">
        <v>104</v>
      </c>
      <c r="AF6">
        <v>99</v>
      </c>
      <c r="AG6">
        <v>99</v>
      </c>
      <c r="AH6">
        <v>98</v>
      </c>
      <c r="AI6">
        <v>98</v>
      </c>
      <c r="AJ6">
        <v>98</v>
      </c>
      <c r="AK6">
        <v>98</v>
      </c>
      <c r="AL6">
        <v>97</v>
      </c>
      <c r="AM6">
        <v>98</v>
      </c>
      <c r="AN6">
        <v>97</v>
      </c>
      <c r="AO6">
        <v>94</v>
      </c>
      <c r="AP6" s="11">
        <v>95</v>
      </c>
      <c r="AQ6" s="1">
        <v>95</v>
      </c>
      <c r="AR6">
        <v>98</v>
      </c>
      <c r="AS6">
        <v>94</v>
      </c>
      <c r="AT6">
        <v>94</v>
      </c>
      <c r="AU6">
        <v>93</v>
      </c>
      <c r="AV6">
        <v>94</v>
      </c>
      <c r="AW6">
        <v>94</v>
      </c>
      <c r="AX6">
        <v>96</v>
      </c>
      <c r="AY6">
        <v>95</v>
      </c>
      <c r="AZ6">
        <v>95</v>
      </c>
      <c r="BA6">
        <v>95</v>
      </c>
      <c r="BB6">
        <v>98</v>
      </c>
      <c r="BC6">
        <v>98</v>
      </c>
      <c r="BD6">
        <v>98</v>
      </c>
      <c r="BE6">
        <v>97</v>
      </c>
      <c r="BF6">
        <v>100</v>
      </c>
      <c r="BG6">
        <v>100</v>
      </c>
      <c r="BH6">
        <v>102</v>
      </c>
      <c r="BI6" s="1">
        <v>101</v>
      </c>
      <c r="BJ6" s="7"/>
    </row>
    <row r="7" spans="1:62" ht="15">
      <c r="B7" s="6"/>
      <c r="AP7" s="11"/>
      <c r="AQ7" s="11"/>
      <c r="BI7" s="11"/>
      <c r="BJ7" s="7"/>
    </row>
    <row r="8" spans="1:62">
      <c r="B8">
        <v>2000</v>
      </c>
      <c r="C8">
        <v>2000</v>
      </c>
      <c r="D8">
        <v>2000</v>
      </c>
      <c r="E8">
        <v>2000</v>
      </c>
      <c r="F8">
        <v>2001</v>
      </c>
      <c r="G8">
        <v>2001</v>
      </c>
      <c r="H8">
        <v>2001</v>
      </c>
      <c r="I8">
        <v>2001</v>
      </c>
      <c r="J8">
        <v>2002</v>
      </c>
      <c r="K8">
        <v>2002</v>
      </c>
      <c r="L8">
        <v>2002</v>
      </c>
      <c r="M8">
        <v>2002</v>
      </c>
      <c r="N8">
        <v>2003</v>
      </c>
      <c r="O8">
        <v>2003</v>
      </c>
      <c r="P8">
        <v>2003</v>
      </c>
      <c r="Q8">
        <v>2003</v>
      </c>
      <c r="R8">
        <v>2004</v>
      </c>
      <c r="S8">
        <v>2004</v>
      </c>
      <c r="T8">
        <v>2004</v>
      </c>
      <c r="U8">
        <v>2004</v>
      </c>
      <c r="V8">
        <v>2005</v>
      </c>
      <c r="W8">
        <v>2005</v>
      </c>
      <c r="X8">
        <v>2005</v>
      </c>
      <c r="Y8">
        <v>2005</v>
      </c>
      <c r="Z8">
        <v>2006</v>
      </c>
      <c r="AA8">
        <v>2006</v>
      </c>
      <c r="AB8">
        <v>2006</v>
      </c>
      <c r="AC8">
        <v>2006</v>
      </c>
      <c r="AD8">
        <v>2007</v>
      </c>
      <c r="AE8">
        <v>2007</v>
      </c>
      <c r="AF8">
        <v>2007</v>
      </c>
      <c r="AG8">
        <v>2007</v>
      </c>
      <c r="AH8">
        <v>2008</v>
      </c>
      <c r="AI8">
        <v>2008</v>
      </c>
      <c r="AJ8">
        <v>2008</v>
      </c>
      <c r="AK8">
        <v>2008</v>
      </c>
      <c r="AL8">
        <v>2009</v>
      </c>
      <c r="AM8">
        <v>2009</v>
      </c>
      <c r="AN8">
        <v>2009</v>
      </c>
      <c r="AO8">
        <v>2009</v>
      </c>
      <c r="AP8" s="11">
        <v>2010</v>
      </c>
      <c r="AQ8" s="11">
        <v>2010</v>
      </c>
      <c r="AR8">
        <v>2010</v>
      </c>
      <c r="AS8">
        <v>2010</v>
      </c>
      <c r="AT8">
        <v>2011</v>
      </c>
      <c r="AU8">
        <v>2011</v>
      </c>
      <c r="AV8">
        <v>2011</v>
      </c>
      <c r="AW8">
        <v>2011</v>
      </c>
      <c r="AX8">
        <v>2012</v>
      </c>
      <c r="AY8">
        <v>2012</v>
      </c>
      <c r="AZ8">
        <v>2012</v>
      </c>
      <c r="BA8">
        <v>2012</v>
      </c>
      <c r="BB8">
        <v>2013</v>
      </c>
      <c r="BC8">
        <v>2013</v>
      </c>
      <c r="BD8">
        <v>2013</v>
      </c>
      <c r="BE8">
        <v>2013</v>
      </c>
      <c r="BF8">
        <v>2014</v>
      </c>
      <c r="BG8">
        <v>2014</v>
      </c>
      <c r="BH8">
        <v>2014</v>
      </c>
      <c r="BI8" s="11">
        <v>2014</v>
      </c>
    </row>
    <row r="9" spans="1:62" ht="15">
      <c r="A9" s="5" t="s">
        <v>15</v>
      </c>
      <c r="B9" s="3">
        <v>0</v>
      </c>
      <c r="C9" s="4">
        <f>(C5-$B$5)/$B$5*100</f>
        <v>-0.18153213118722014</v>
      </c>
      <c r="D9" s="4">
        <f t="shared" ref="D9:BI9" si="0">(D5-$B$5)/$B$5*100</f>
        <v>-0.72612852474888057</v>
      </c>
      <c r="E9" s="4">
        <f t="shared" si="0"/>
        <v>-1.0044777925692849</v>
      </c>
      <c r="F9" s="4">
        <f t="shared" si="0"/>
        <v>-1.5490741861309452</v>
      </c>
      <c r="G9" s="4">
        <f t="shared" si="0"/>
        <v>-1.9726491589011255</v>
      </c>
      <c r="H9" s="4">
        <f t="shared" si="0"/>
        <v>-2.3357134212755657</v>
      </c>
      <c r="I9" s="4">
        <f t="shared" si="0"/>
        <v>-2.759288394045746</v>
      </c>
      <c r="J9" s="4">
        <f t="shared" si="0"/>
        <v>-3.4007019242405909</v>
      </c>
      <c r="K9" s="4">
        <f t="shared" si="0"/>
        <v>-3.7153576182984387</v>
      </c>
      <c r="L9" s="4">
        <f t="shared" si="0"/>
        <v>-4.0663197385937311</v>
      </c>
      <c r="M9" s="4">
        <f t="shared" si="0"/>
        <v>-4.4777925692847633</v>
      </c>
      <c r="N9" s="4">
        <f t="shared" si="0"/>
        <v>-4.9134696841340917</v>
      </c>
      <c r="O9" s="4">
        <f t="shared" si="0"/>
        <v>-5.4338617935374565</v>
      </c>
      <c r="P9" s="4">
        <f t="shared" si="0"/>
        <v>-5.6153939247246765</v>
      </c>
      <c r="Q9" s="4">
        <f t="shared" si="0"/>
        <v>-6.0510710395740048</v>
      </c>
      <c r="R9" s="4">
        <f t="shared" si="0"/>
        <v>-6.4746460123441842</v>
      </c>
      <c r="S9" s="4">
        <f t="shared" si="0"/>
        <v>-7.0071402638266971</v>
      </c>
      <c r="T9" s="4">
        <f t="shared" si="0"/>
        <v>-7.3096938158053977</v>
      </c>
      <c r="U9" s="4">
        <f t="shared" si="0"/>
        <v>-7.7574730727338741</v>
      </c>
      <c r="V9" s="4">
        <f t="shared" si="0"/>
        <v>-8.0721287667917228</v>
      </c>
      <c r="W9" s="4">
        <f t="shared" si="0"/>
        <v>-8.3262737504538311</v>
      </c>
      <c r="X9" s="4">
        <f t="shared" si="0"/>
        <v>-8.3867844608495705</v>
      </c>
      <c r="Y9" s="4">
        <f t="shared" si="0"/>
        <v>-8.6409294445116789</v>
      </c>
      <c r="Z9" s="4">
        <f t="shared" si="0"/>
        <v>-8.9071765702529344</v>
      </c>
      <c r="AA9" s="4">
        <f t="shared" si="0"/>
        <v>-9.2339344063899311</v>
      </c>
      <c r="AB9" s="4">
        <f t="shared" si="0"/>
        <v>-9.4517729638145944</v>
      </c>
      <c r="AC9" s="4">
        <f t="shared" si="0"/>
        <v>-10.032675783613699</v>
      </c>
      <c r="AD9" s="4">
        <f t="shared" si="0"/>
        <v>-10.492557182621324</v>
      </c>
      <c r="AE9" s="4">
        <f t="shared" si="0"/>
        <v>-10.904030013312356</v>
      </c>
      <c r="AF9" s="4">
        <f t="shared" si="0"/>
        <v>-11.182379281132761</v>
      </c>
      <c r="AG9" s="4">
        <f t="shared" si="0"/>
        <v>-11.400217838557424</v>
      </c>
      <c r="AH9" s="4">
        <f t="shared" si="0"/>
        <v>-11.666464964298681</v>
      </c>
      <c r="AI9" s="4">
        <f t="shared" si="0"/>
        <v>-11.981120658356529</v>
      </c>
      <c r="AJ9" s="4">
        <f t="shared" si="0"/>
        <v>-12.295776352414377</v>
      </c>
      <c r="AK9" s="4">
        <f t="shared" si="0"/>
        <v>-12.900883456371778</v>
      </c>
      <c r="AL9" s="4">
        <f t="shared" si="0"/>
        <v>-13.239743434587922</v>
      </c>
      <c r="AM9" s="4">
        <f t="shared" si="0"/>
        <v>-13.639114123199805</v>
      </c>
      <c r="AN9" s="4">
        <f t="shared" si="0"/>
        <v>-14.220016942998912</v>
      </c>
      <c r="AO9" s="4">
        <f t="shared" si="0"/>
        <v>-14.83722618903546</v>
      </c>
      <c r="AP9" s="4">
        <f t="shared" si="0"/>
        <v>-15.454435435072009</v>
      </c>
      <c r="AQ9" s="4">
        <f t="shared" si="0"/>
        <v>-16.047440396950261</v>
      </c>
      <c r="AR9" s="4">
        <f t="shared" si="0"/>
        <v>-16.616241074670217</v>
      </c>
      <c r="AS9" s="4">
        <f t="shared" si="0"/>
        <v>-17.33026745733995</v>
      </c>
      <c r="AT9" s="4">
        <f t="shared" si="0"/>
        <v>-17.886965992980759</v>
      </c>
      <c r="AU9" s="4">
        <f t="shared" si="0"/>
        <v>-18.41946024446327</v>
      </c>
      <c r="AV9" s="4">
        <f t="shared" si="0"/>
        <v>-19.048771632578969</v>
      </c>
      <c r="AW9" s="4">
        <f t="shared" si="0"/>
        <v>-19.714389446932106</v>
      </c>
      <c r="AX9" s="4">
        <f t="shared" si="0"/>
        <v>-20.210577272177176</v>
      </c>
      <c r="AY9" s="4">
        <f t="shared" si="0"/>
        <v>-20.73096938158054</v>
      </c>
      <c r="AZ9" s="4">
        <f t="shared" si="0"/>
        <v>-21.408689338012827</v>
      </c>
      <c r="BA9" s="4">
        <f t="shared" si="0"/>
        <v>-22.364758562265521</v>
      </c>
      <c r="BB9" s="4">
        <f t="shared" si="0"/>
        <v>-22.909354955827183</v>
      </c>
      <c r="BC9" s="4">
        <f t="shared" si="0"/>
        <v>-23.599177054338618</v>
      </c>
      <c r="BD9" s="4">
        <f t="shared" si="0"/>
        <v>-24.022752027108798</v>
      </c>
      <c r="BE9" s="4">
        <f t="shared" si="0"/>
        <v>-24.809391262253421</v>
      </c>
      <c r="BF9" s="4">
        <f t="shared" si="0"/>
        <v>-25.523417644923153</v>
      </c>
      <c r="BG9" s="4">
        <f t="shared" si="0"/>
        <v>-26.261648311751181</v>
      </c>
      <c r="BH9" s="4">
        <f t="shared" si="0"/>
        <v>-27.0482875468958</v>
      </c>
      <c r="BI9" s="4">
        <f t="shared" si="0"/>
        <v>-27.859131066198717</v>
      </c>
    </row>
    <row r="10" spans="1:62" ht="15">
      <c r="A10" s="5" t="s">
        <v>16</v>
      </c>
      <c r="B10" s="3">
        <v>0</v>
      </c>
      <c r="C10" s="4">
        <f>((C6-$B$6)/$B$6)*100</f>
        <v>5.2631578947368416</v>
      </c>
      <c r="D10" s="4">
        <f t="shared" ref="D10:BI10" si="1">((D6-$B$6)/$B$6)*100</f>
        <v>9.2105263157894726</v>
      </c>
      <c r="E10" s="4">
        <f t="shared" si="1"/>
        <v>11.842105263157894</v>
      </c>
      <c r="F10" s="4">
        <f t="shared" si="1"/>
        <v>6.5789473684210522</v>
      </c>
      <c r="G10" s="4">
        <f t="shared" si="1"/>
        <v>7.8947368421052628</v>
      </c>
      <c r="H10" s="4">
        <f t="shared" si="1"/>
        <v>7.8947368421052628</v>
      </c>
      <c r="I10" s="4">
        <f t="shared" si="1"/>
        <v>14.473684210526317</v>
      </c>
      <c r="J10" s="4">
        <f t="shared" si="1"/>
        <v>13.157894736842104</v>
      </c>
      <c r="K10" s="4">
        <f t="shared" si="1"/>
        <v>13.157894736842104</v>
      </c>
      <c r="L10" s="4">
        <f t="shared" si="1"/>
        <v>18.421052631578945</v>
      </c>
      <c r="M10" s="4">
        <f t="shared" si="1"/>
        <v>18.421052631578945</v>
      </c>
      <c r="N10" s="4">
        <f t="shared" si="1"/>
        <v>18.421052631578945</v>
      </c>
      <c r="O10" s="4">
        <f t="shared" si="1"/>
        <v>23.684210526315788</v>
      </c>
      <c r="P10" s="4">
        <f t="shared" si="1"/>
        <v>22.368421052631579</v>
      </c>
      <c r="Q10" s="4">
        <f t="shared" si="1"/>
        <v>26.315789473684209</v>
      </c>
      <c r="R10" s="4">
        <f t="shared" si="1"/>
        <v>32.894736842105267</v>
      </c>
      <c r="S10" s="4">
        <f t="shared" si="1"/>
        <v>34.210526315789473</v>
      </c>
      <c r="T10" s="4">
        <f t="shared" si="1"/>
        <v>28.947368421052634</v>
      </c>
      <c r="U10" s="4">
        <f t="shared" si="1"/>
        <v>28.947368421052634</v>
      </c>
      <c r="V10" s="4">
        <f t="shared" si="1"/>
        <v>27.631578947368425</v>
      </c>
      <c r="W10" s="4">
        <f t="shared" si="1"/>
        <v>31.578947368421051</v>
      </c>
      <c r="X10" s="4">
        <f t="shared" si="1"/>
        <v>38.15789473684211</v>
      </c>
      <c r="Y10" s="4">
        <f t="shared" si="1"/>
        <v>38.15789473684211</v>
      </c>
      <c r="Z10" s="4">
        <f t="shared" si="1"/>
        <v>38.15789473684211</v>
      </c>
      <c r="AA10" s="4">
        <f t="shared" si="1"/>
        <v>39.473684210526315</v>
      </c>
      <c r="AB10" s="4">
        <f t="shared" si="1"/>
        <v>39.473684210526315</v>
      </c>
      <c r="AC10" s="4">
        <f t="shared" si="1"/>
        <v>36.84210526315789</v>
      </c>
      <c r="AD10" s="4">
        <f t="shared" si="1"/>
        <v>36.84210526315789</v>
      </c>
      <c r="AE10" s="4">
        <f t="shared" si="1"/>
        <v>36.84210526315789</v>
      </c>
      <c r="AF10" s="4">
        <f t="shared" si="1"/>
        <v>30.263157894736842</v>
      </c>
      <c r="AG10" s="4">
        <f t="shared" si="1"/>
        <v>30.263157894736842</v>
      </c>
      <c r="AH10" s="4">
        <f t="shared" si="1"/>
        <v>28.947368421052634</v>
      </c>
      <c r="AI10" s="4">
        <f t="shared" si="1"/>
        <v>28.947368421052634</v>
      </c>
      <c r="AJ10" s="4">
        <f t="shared" si="1"/>
        <v>28.947368421052634</v>
      </c>
      <c r="AK10" s="4">
        <f t="shared" si="1"/>
        <v>28.947368421052634</v>
      </c>
      <c r="AL10" s="4">
        <f t="shared" si="1"/>
        <v>27.631578947368425</v>
      </c>
      <c r="AM10" s="4">
        <f t="shared" si="1"/>
        <v>28.947368421052634</v>
      </c>
      <c r="AN10" s="4">
        <f t="shared" si="1"/>
        <v>27.631578947368425</v>
      </c>
      <c r="AO10" s="4">
        <f t="shared" si="1"/>
        <v>23.684210526315788</v>
      </c>
      <c r="AP10" s="4">
        <f t="shared" si="1"/>
        <v>25</v>
      </c>
      <c r="AQ10" s="4">
        <f t="shared" si="1"/>
        <v>25</v>
      </c>
      <c r="AR10" s="4">
        <f t="shared" si="1"/>
        <v>28.947368421052634</v>
      </c>
      <c r="AS10" s="4">
        <f t="shared" si="1"/>
        <v>23.684210526315788</v>
      </c>
      <c r="AT10" s="4">
        <f t="shared" si="1"/>
        <v>23.684210526315788</v>
      </c>
      <c r="AU10" s="4">
        <f t="shared" si="1"/>
        <v>22.368421052631579</v>
      </c>
      <c r="AV10" s="4">
        <f t="shared" si="1"/>
        <v>23.684210526315788</v>
      </c>
      <c r="AW10" s="4">
        <f t="shared" si="1"/>
        <v>23.684210526315788</v>
      </c>
      <c r="AX10" s="4">
        <f t="shared" si="1"/>
        <v>26.315789473684209</v>
      </c>
      <c r="AY10" s="4">
        <f t="shared" si="1"/>
        <v>25</v>
      </c>
      <c r="AZ10" s="4">
        <f t="shared" si="1"/>
        <v>25</v>
      </c>
      <c r="BA10" s="4">
        <f t="shared" si="1"/>
        <v>25</v>
      </c>
      <c r="BB10" s="4">
        <f t="shared" si="1"/>
        <v>28.947368421052634</v>
      </c>
      <c r="BC10" s="4">
        <f t="shared" si="1"/>
        <v>28.947368421052634</v>
      </c>
      <c r="BD10" s="4">
        <f t="shared" si="1"/>
        <v>28.947368421052634</v>
      </c>
      <c r="BE10" s="4">
        <f t="shared" si="1"/>
        <v>27.631578947368425</v>
      </c>
      <c r="BF10" s="4">
        <f t="shared" si="1"/>
        <v>31.578947368421051</v>
      </c>
      <c r="BG10" s="4">
        <f t="shared" si="1"/>
        <v>31.578947368421051</v>
      </c>
      <c r="BH10" s="4">
        <f t="shared" si="1"/>
        <v>34.210526315789473</v>
      </c>
      <c r="BI10" s="4">
        <f t="shared" si="1"/>
        <v>32.894736842105267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2"/>
  <sheetViews>
    <sheetView topLeftCell="A3" workbookViewId="0">
      <selection activeCell="G3" sqref="G3"/>
    </sheetView>
  </sheetViews>
  <sheetFormatPr baseColWidth="10" defaultColWidth="8.83203125" defaultRowHeight="14" x14ac:dyDescent="0"/>
  <sheetData>
    <row r="2" spans="1:10">
      <c r="A2" t="s">
        <v>0</v>
      </c>
      <c r="B2" t="s">
        <v>1</v>
      </c>
      <c r="C2" t="s">
        <v>7</v>
      </c>
      <c r="D2" t="s">
        <v>11</v>
      </c>
      <c r="F2" s="10"/>
      <c r="G2" s="9" t="s">
        <v>26</v>
      </c>
      <c r="H2" s="9" t="s">
        <v>17</v>
      </c>
      <c r="I2" s="9" t="s">
        <v>18</v>
      </c>
      <c r="J2" s="9"/>
    </row>
    <row r="3" spans="1:10">
      <c r="A3">
        <v>2000</v>
      </c>
      <c r="B3">
        <v>331</v>
      </c>
      <c r="C3">
        <v>0.195114431</v>
      </c>
      <c r="D3">
        <v>0.403616119</v>
      </c>
      <c r="F3" s="9">
        <v>2000</v>
      </c>
      <c r="G3" s="8">
        <f t="shared" ref="G3:G34" si="0">C3*100</f>
        <v>19.511443100000001</v>
      </c>
      <c r="H3" s="8">
        <f t="shared" ref="H3:H34" si="1">D3*100</f>
        <v>40.3616119</v>
      </c>
      <c r="I3" s="8">
        <f>100-H3-G3</f>
        <v>40.126944999999999</v>
      </c>
      <c r="J3" s="2">
        <f>SUM(G3:I3)</f>
        <v>100</v>
      </c>
    </row>
    <row r="4" spans="1:10">
      <c r="A4">
        <v>2000</v>
      </c>
      <c r="B4">
        <v>630</v>
      </c>
      <c r="C4">
        <v>0.19415241699999999</v>
      </c>
      <c r="D4">
        <v>0.397853876</v>
      </c>
      <c r="F4" s="9">
        <v>2000</v>
      </c>
      <c r="G4" s="8">
        <f t="shared" si="0"/>
        <v>19.415241699999999</v>
      </c>
      <c r="H4" s="8">
        <f t="shared" si="1"/>
        <v>39.7853876</v>
      </c>
      <c r="I4" s="8">
        <f t="shared" ref="I4:I62" si="2">100-H4-G4</f>
        <v>40.799370699999997</v>
      </c>
      <c r="J4" s="2">
        <f t="shared" ref="J4:J62" si="3">SUM(G4:I4)</f>
        <v>100</v>
      </c>
    </row>
    <row r="5" spans="1:10">
      <c r="A5">
        <v>2000</v>
      </c>
      <c r="B5">
        <v>930</v>
      </c>
      <c r="C5">
        <v>0.193878772</v>
      </c>
      <c r="D5">
        <v>0.39332647399999998</v>
      </c>
      <c r="F5" s="9">
        <v>2000</v>
      </c>
      <c r="G5" s="8">
        <f t="shared" si="0"/>
        <v>19.387877200000002</v>
      </c>
      <c r="H5" s="8">
        <f t="shared" si="1"/>
        <v>39.332647399999999</v>
      </c>
      <c r="I5" s="8">
        <f t="shared" si="2"/>
        <v>41.279475399999995</v>
      </c>
      <c r="J5" s="2">
        <f t="shared" si="3"/>
        <v>100</v>
      </c>
    </row>
    <row r="6" spans="1:10">
      <c r="A6">
        <v>2000</v>
      </c>
      <c r="B6">
        <v>1231</v>
      </c>
      <c r="C6">
        <v>0.20174082099999999</v>
      </c>
      <c r="D6">
        <v>0.38101178200000002</v>
      </c>
      <c r="F6" s="9">
        <v>2000</v>
      </c>
      <c r="G6" s="8">
        <f t="shared" si="0"/>
        <v>20.1740821</v>
      </c>
      <c r="H6" s="8">
        <f t="shared" si="1"/>
        <v>38.1011782</v>
      </c>
      <c r="I6" s="8">
        <f t="shared" si="2"/>
        <v>41.724739700000001</v>
      </c>
      <c r="J6" s="2">
        <f t="shared" si="3"/>
        <v>100</v>
      </c>
    </row>
    <row r="7" spans="1:10">
      <c r="A7">
        <v>2001</v>
      </c>
      <c r="B7">
        <v>331</v>
      </c>
      <c r="C7">
        <v>0.20314022600000001</v>
      </c>
      <c r="D7">
        <v>0.38105571300000002</v>
      </c>
      <c r="F7" s="9">
        <v>2001</v>
      </c>
      <c r="G7" s="8">
        <f t="shared" si="0"/>
        <v>20.314022600000001</v>
      </c>
      <c r="H7" s="8">
        <f t="shared" si="1"/>
        <v>38.105571300000001</v>
      </c>
      <c r="I7" s="8">
        <f t="shared" si="2"/>
        <v>41.580406099999998</v>
      </c>
      <c r="J7" s="2">
        <f t="shared" si="3"/>
        <v>100</v>
      </c>
    </row>
    <row r="8" spans="1:10">
      <c r="A8">
        <v>2001</v>
      </c>
      <c r="B8">
        <v>630</v>
      </c>
      <c r="C8">
        <v>0.20759322899999999</v>
      </c>
      <c r="D8">
        <v>0.37610685199999999</v>
      </c>
      <c r="F8" s="9">
        <v>2001</v>
      </c>
      <c r="G8" s="8">
        <f t="shared" si="0"/>
        <v>20.759322900000001</v>
      </c>
      <c r="H8" s="8">
        <f t="shared" si="1"/>
        <v>37.610685199999999</v>
      </c>
      <c r="I8" s="8">
        <f t="shared" si="2"/>
        <v>41.6299919</v>
      </c>
      <c r="J8" s="2">
        <f t="shared" si="3"/>
        <v>100</v>
      </c>
    </row>
    <row r="9" spans="1:10">
      <c r="A9">
        <v>2001</v>
      </c>
      <c r="B9">
        <v>930</v>
      </c>
      <c r="C9">
        <v>0.209389042</v>
      </c>
      <c r="D9">
        <v>0.37576873500000002</v>
      </c>
      <c r="F9" s="9">
        <v>2001</v>
      </c>
      <c r="G9" s="8">
        <f t="shared" si="0"/>
        <v>20.9389042</v>
      </c>
      <c r="H9" s="8">
        <f t="shared" si="1"/>
        <v>37.576873500000005</v>
      </c>
      <c r="I9" s="8">
        <f t="shared" si="2"/>
        <v>41.484222299999999</v>
      </c>
      <c r="J9" s="2">
        <f t="shared" si="3"/>
        <v>100</v>
      </c>
    </row>
    <row r="10" spans="1:10">
      <c r="A10">
        <v>2001</v>
      </c>
      <c r="B10">
        <v>1231</v>
      </c>
      <c r="C10">
        <v>0.22153397</v>
      </c>
      <c r="D10">
        <v>0.36200616400000002</v>
      </c>
      <c r="F10" s="9">
        <v>2001</v>
      </c>
      <c r="G10" s="8">
        <f t="shared" si="0"/>
        <v>22.153396999999998</v>
      </c>
      <c r="H10" s="8">
        <f t="shared" si="1"/>
        <v>36.200616400000001</v>
      </c>
      <c r="I10" s="8">
        <f t="shared" si="2"/>
        <v>41.645986600000001</v>
      </c>
      <c r="J10" s="2">
        <f t="shared" si="3"/>
        <v>100</v>
      </c>
    </row>
    <row r="11" spans="1:10">
      <c r="A11">
        <v>2002</v>
      </c>
      <c r="B11">
        <v>331</v>
      </c>
      <c r="C11">
        <v>0.22047192400000001</v>
      </c>
      <c r="D11">
        <v>0.36217178</v>
      </c>
      <c r="F11" s="9">
        <v>2002</v>
      </c>
      <c r="G11" s="8">
        <f t="shared" si="0"/>
        <v>22.0471924</v>
      </c>
      <c r="H11" s="8">
        <f t="shared" si="1"/>
        <v>36.217177999999997</v>
      </c>
      <c r="I11" s="8">
        <f t="shared" si="2"/>
        <v>41.735629600000003</v>
      </c>
      <c r="J11" s="2">
        <f t="shared" si="3"/>
        <v>100</v>
      </c>
    </row>
    <row r="12" spans="1:10">
      <c r="A12">
        <v>2002</v>
      </c>
      <c r="B12">
        <v>630</v>
      </c>
      <c r="C12">
        <v>0.216912303</v>
      </c>
      <c r="D12">
        <v>0.36591765300000001</v>
      </c>
      <c r="F12" s="9">
        <v>2002</v>
      </c>
      <c r="G12" s="8">
        <f t="shared" si="0"/>
        <v>21.691230300000001</v>
      </c>
      <c r="H12" s="8">
        <f t="shared" si="1"/>
        <v>36.591765299999999</v>
      </c>
      <c r="I12" s="8">
        <f t="shared" si="2"/>
        <v>41.7170044</v>
      </c>
      <c r="J12" s="2">
        <f t="shared" si="3"/>
        <v>100</v>
      </c>
    </row>
    <row r="13" spans="1:10">
      <c r="A13">
        <v>2002</v>
      </c>
      <c r="B13">
        <v>930</v>
      </c>
      <c r="C13">
        <v>0.22175765</v>
      </c>
      <c r="D13">
        <v>0.35823736499999997</v>
      </c>
      <c r="F13" s="9">
        <v>2002</v>
      </c>
      <c r="G13" s="8">
        <f t="shared" si="0"/>
        <v>22.175764999999998</v>
      </c>
      <c r="H13" s="8">
        <f t="shared" si="1"/>
        <v>35.823736499999995</v>
      </c>
      <c r="I13" s="8">
        <f t="shared" si="2"/>
        <v>42.000498500000006</v>
      </c>
      <c r="J13" s="2">
        <f t="shared" si="3"/>
        <v>100</v>
      </c>
    </row>
    <row r="14" spans="1:10">
      <c r="A14">
        <v>2002</v>
      </c>
      <c r="B14">
        <v>1231</v>
      </c>
      <c r="C14">
        <v>0.226193382</v>
      </c>
      <c r="D14">
        <v>0.35273011599999998</v>
      </c>
      <c r="F14" s="9">
        <v>2002</v>
      </c>
      <c r="G14" s="8">
        <f t="shared" si="0"/>
        <v>22.619338200000001</v>
      </c>
      <c r="H14" s="8">
        <f t="shared" si="1"/>
        <v>35.273011599999997</v>
      </c>
      <c r="I14" s="8">
        <f t="shared" si="2"/>
        <v>42.107650200000009</v>
      </c>
      <c r="J14" s="2">
        <f t="shared" si="3"/>
        <v>100</v>
      </c>
    </row>
    <row r="15" spans="1:10">
      <c r="A15">
        <v>2003</v>
      </c>
      <c r="B15">
        <v>331</v>
      </c>
      <c r="C15">
        <v>0.22850046299999999</v>
      </c>
      <c r="D15">
        <v>0.35084492299999998</v>
      </c>
      <c r="F15" s="9">
        <v>2003</v>
      </c>
      <c r="G15" s="8">
        <f t="shared" si="0"/>
        <v>22.850046299999999</v>
      </c>
      <c r="H15" s="8">
        <f t="shared" si="1"/>
        <v>35.084492300000001</v>
      </c>
      <c r="I15" s="8">
        <f t="shared" si="2"/>
        <v>42.065461400000004</v>
      </c>
      <c r="J15" s="2">
        <f t="shared" si="3"/>
        <v>100</v>
      </c>
    </row>
    <row r="16" spans="1:10">
      <c r="A16">
        <v>2003</v>
      </c>
      <c r="B16">
        <v>630</v>
      </c>
      <c r="C16">
        <v>0.23044555999999999</v>
      </c>
      <c r="D16">
        <v>0.34209763799999998</v>
      </c>
      <c r="F16" s="9">
        <v>2003</v>
      </c>
      <c r="G16" s="8">
        <f t="shared" si="0"/>
        <v>23.044556</v>
      </c>
      <c r="H16" s="8">
        <f t="shared" si="1"/>
        <v>34.209763799999998</v>
      </c>
      <c r="I16" s="8">
        <f t="shared" si="2"/>
        <v>42.74568020000001</v>
      </c>
      <c r="J16" s="2">
        <f t="shared" si="3"/>
        <v>100</v>
      </c>
    </row>
    <row r="17" spans="1:10">
      <c r="A17">
        <v>2003</v>
      </c>
      <c r="B17">
        <v>930</v>
      </c>
      <c r="C17">
        <v>0.232332281</v>
      </c>
      <c r="D17">
        <v>0.34604939000000001</v>
      </c>
      <c r="F17" s="9">
        <v>2003</v>
      </c>
      <c r="G17" s="8">
        <f t="shared" si="0"/>
        <v>23.233228100000002</v>
      </c>
      <c r="H17" s="8">
        <f t="shared" si="1"/>
        <v>34.604939000000002</v>
      </c>
      <c r="I17" s="8">
        <f t="shared" si="2"/>
        <v>42.161832899999993</v>
      </c>
      <c r="J17" s="2">
        <f t="shared" si="3"/>
        <v>100</v>
      </c>
    </row>
    <row r="18" spans="1:10">
      <c r="A18">
        <v>2003</v>
      </c>
      <c r="B18">
        <v>1231</v>
      </c>
      <c r="C18">
        <v>0.23242860800000001</v>
      </c>
      <c r="D18">
        <v>0.34378140600000001</v>
      </c>
      <c r="F18" s="9">
        <v>2003</v>
      </c>
      <c r="G18" s="8">
        <f t="shared" si="0"/>
        <v>23.242860800000003</v>
      </c>
      <c r="H18" s="8">
        <f t="shared" si="1"/>
        <v>34.378140600000002</v>
      </c>
      <c r="I18" s="8">
        <f t="shared" si="2"/>
        <v>42.378998600000003</v>
      </c>
      <c r="J18" s="2">
        <f t="shared" si="3"/>
        <v>100</v>
      </c>
    </row>
    <row r="19" spans="1:10">
      <c r="A19">
        <v>2004</v>
      </c>
      <c r="B19">
        <v>331</v>
      </c>
      <c r="C19">
        <v>0.235947615</v>
      </c>
      <c r="D19">
        <v>0.33630441300000002</v>
      </c>
      <c r="F19" s="9">
        <v>2004</v>
      </c>
      <c r="G19" s="8">
        <f t="shared" si="0"/>
        <v>23.594761500000001</v>
      </c>
      <c r="H19" s="8">
        <f t="shared" si="1"/>
        <v>33.630441300000001</v>
      </c>
      <c r="I19" s="8">
        <f t="shared" si="2"/>
        <v>42.774797199999995</v>
      </c>
      <c r="J19" s="2">
        <f t="shared" si="3"/>
        <v>100</v>
      </c>
    </row>
    <row r="20" spans="1:10">
      <c r="A20">
        <v>2004</v>
      </c>
      <c r="B20">
        <v>630</v>
      </c>
      <c r="C20">
        <v>0.26261480100000001</v>
      </c>
      <c r="D20">
        <v>0.33070515499999997</v>
      </c>
      <c r="F20" s="9">
        <v>2004</v>
      </c>
      <c r="G20" s="8">
        <f t="shared" si="0"/>
        <v>26.2614801</v>
      </c>
      <c r="H20" s="8">
        <f t="shared" si="1"/>
        <v>33.070515499999999</v>
      </c>
      <c r="I20" s="8">
        <f t="shared" si="2"/>
        <v>40.668004400000001</v>
      </c>
      <c r="J20" s="2">
        <f t="shared" si="3"/>
        <v>100</v>
      </c>
    </row>
    <row r="21" spans="1:10">
      <c r="A21">
        <v>2004</v>
      </c>
      <c r="B21">
        <v>930</v>
      </c>
      <c r="C21">
        <v>0.29060256800000001</v>
      </c>
      <c r="D21">
        <v>0.32919644199999998</v>
      </c>
      <c r="F21" s="9">
        <v>2004</v>
      </c>
      <c r="G21" s="8">
        <f t="shared" si="0"/>
        <v>29.060256800000001</v>
      </c>
      <c r="H21" s="8">
        <f t="shared" si="1"/>
        <v>32.9196442</v>
      </c>
      <c r="I21" s="8">
        <f t="shared" si="2"/>
        <v>38.020099000000002</v>
      </c>
      <c r="J21" s="2">
        <f t="shared" si="3"/>
        <v>100</v>
      </c>
    </row>
    <row r="22" spans="1:10">
      <c r="A22">
        <v>2004</v>
      </c>
      <c r="B22">
        <v>1231</v>
      </c>
      <c r="C22">
        <v>0.29838599700000001</v>
      </c>
      <c r="D22">
        <v>0.32134234499999997</v>
      </c>
      <c r="F22" s="9">
        <v>2004</v>
      </c>
      <c r="G22" s="8">
        <f t="shared" si="0"/>
        <v>29.838599700000003</v>
      </c>
      <c r="H22" s="8">
        <f t="shared" si="1"/>
        <v>32.134234499999998</v>
      </c>
      <c r="I22" s="8">
        <f t="shared" si="2"/>
        <v>38.027165800000006</v>
      </c>
      <c r="J22" s="2">
        <f t="shared" si="3"/>
        <v>100</v>
      </c>
    </row>
    <row r="23" spans="1:10">
      <c r="A23">
        <v>2005</v>
      </c>
      <c r="B23">
        <v>331</v>
      </c>
      <c r="C23">
        <v>0.29711269200000001</v>
      </c>
      <c r="D23">
        <v>0.31790723500000001</v>
      </c>
      <c r="F23" s="9">
        <v>2005</v>
      </c>
      <c r="G23" s="8">
        <f t="shared" si="0"/>
        <v>29.7112692</v>
      </c>
      <c r="H23" s="8">
        <f t="shared" si="1"/>
        <v>31.790723500000002</v>
      </c>
      <c r="I23" s="8">
        <f t="shared" si="2"/>
        <v>38.498007299999998</v>
      </c>
      <c r="J23" s="2">
        <f t="shared" si="3"/>
        <v>100</v>
      </c>
    </row>
    <row r="24" spans="1:10">
      <c r="A24">
        <v>2005</v>
      </c>
      <c r="B24">
        <v>630</v>
      </c>
      <c r="C24">
        <v>0.29244011800000003</v>
      </c>
      <c r="D24">
        <v>0.31495305499999998</v>
      </c>
      <c r="F24" s="9">
        <v>2005</v>
      </c>
      <c r="G24" s="8">
        <f t="shared" si="0"/>
        <v>29.244011800000003</v>
      </c>
      <c r="H24" s="8">
        <f t="shared" si="1"/>
        <v>31.495305499999997</v>
      </c>
      <c r="I24" s="8">
        <f t="shared" si="2"/>
        <v>39.260682699999997</v>
      </c>
      <c r="J24" s="2">
        <f t="shared" si="3"/>
        <v>100</v>
      </c>
    </row>
    <row r="25" spans="1:10">
      <c r="A25">
        <v>2005</v>
      </c>
      <c r="B25">
        <v>930</v>
      </c>
      <c r="C25">
        <v>0.29046268200000003</v>
      </c>
      <c r="D25">
        <v>0.31256414999999999</v>
      </c>
      <c r="F25" s="9">
        <v>2005</v>
      </c>
      <c r="G25" s="8">
        <f t="shared" si="0"/>
        <v>29.046268200000004</v>
      </c>
      <c r="H25" s="8">
        <f t="shared" si="1"/>
        <v>31.256414999999997</v>
      </c>
      <c r="I25" s="8">
        <f t="shared" si="2"/>
        <v>39.697316799999996</v>
      </c>
      <c r="J25" s="2">
        <f t="shared" si="3"/>
        <v>100</v>
      </c>
    </row>
    <row r="26" spans="1:10">
      <c r="A26">
        <v>2005</v>
      </c>
      <c r="B26">
        <v>1231</v>
      </c>
      <c r="C26">
        <v>0.29190951100000001</v>
      </c>
      <c r="D26">
        <v>0.309365899</v>
      </c>
      <c r="F26" s="9">
        <v>2005</v>
      </c>
      <c r="G26" s="8">
        <f t="shared" si="0"/>
        <v>29.190951099999999</v>
      </c>
      <c r="H26" s="8">
        <f t="shared" si="1"/>
        <v>30.936589900000001</v>
      </c>
      <c r="I26" s="8">
        <f t="shared" si="2"/>
        <v>39.872458999999999</v>
      </c>
      <c r="J26" s="2">
        <f t="shared" si="3"/>
        <v>100</v>
      </c>
    </row>
    <row r="27" spans="1:10">
      <c r="A27">
        <v>2006</v>
      </c>
      <c r="B27">
        <v>331</v>
      </c>
      <c r="C27">
        <v>0.29428787299999998</v>
      </c>
      <c r="D27">
        <v>0.30709911400000001</v>
      </c>
      <c r="F27" s="9">
        <v>2006</v>
      </c>
      <c r="G27" s="8">
        <f t="shared" si="0"/>
        <v>29.428787299999996</v>
      </c>
      <c r="H27" s="8">
        <f t="shared" si="1"/>
        <v>30.709911399999999</v>
      </c>
      <c r="I27" s="8">
        <f t="shared" si="2"/>
        <v>39.861301300000008</v>
      </c>
      <c r="J27" s="2">
        <f t="shared" si="3"/>
        <v>100</v>
      </c>
    </row>
    <row r="28" spans="1:10">
      <c r="A28">
        <v>2006</v>
      </c>
      <c r="B28">
        <v>630</v>
      </c>
      <c r="C28">
        <v>0.29330048399999997</v>
      </c>
      <c r="D28">
        <v>0.303364358</v>
      </c>
      <c r="F28" s="9">
        <v>2006</v>
      </c>
      <c r="G28" s="8">
        <f t="shared" si="0"/>
        <v>29.330048399999995</v>
      </c>
      <c r="H28" s="8">
        <f t="shared" si="1"/>
        <v>30.3364358</v>
      </c>
      <c r="I28" s="8">
        <f t="shared" si="2"/>
        <v>40.333515800000001</v>
      </c>
      <c r="J28" s="2">
        <f t="shared" si="3"/>
        <v>100</v>
      </c>
    </row>
    <row r="29" spans="1:10">
      <c r="A29">
        <v>2006</v>
      </c>
      <c r="B29">
        <v>930</v>
      </c>
      <c r="C29">
        <v>0.286856844</v>
      </c>
      <c r="D29">
        <v>0.30614699899999998</v>
      </c>
      <c r="F29" s="9">
        <v>2006</v>
      </c>
      <c r="G29" s="8">
        <f t="shared" si="0"/>
        <v>28.6856844</v>
      </c>
      <c r="H29" s="8">
        <f t="shared" si="1"/>
        <v>30.614699899999998</v>
      </c>
      <c r="I29" s="8">
        <f t="shared" si="2"/>
        <v>40.699615699999995</v>
      </c>
      <c r="J29" s="2">
        <f t="shared" si="3"/>
        <v>100</v>
      </c>
    </row>
    <row r="30" spans="1:10">
      <c r="A30">
        <v>2006</v>
      </c>
      <c r="B30">
        <v>1231</v>
      </c>
      <c r="C30">
        <v>0.300778663</v>
      </c>
      <c r="D30">
        <v>0.30053986799999999</v>
      </c>
      <c r="F30" s="9">
        <v>2006</v>
      </c>
      <c r="G30" s="8">
        <f t="shared" si="0"/>
        <v>30.0778663</v>
      </c>
      <c r="H30" s="8">
        <f t="shared" si="1"/>
        <v>30.053986799999997</v>
      </c>
      <c r="I30" s="8">
        <f t="shared" si="2"/>
        <v>39.868146900000013</v>
      </c>
      <c r="J30" s="2">
        <f t="shared" si="3"/>
        <v>100.00000000000001</v>
      </c>
    </row>
    <row r="31" spans="1:10">
      <c r="A31">
        <v>2007</v>
      </c>
      <c r="B31">
        <v>331</v>
      </c>
      <c r="C31">
        <v>0.29755140899999999</v>
      </c>
      <c r="D31">
        <v>0.30050902200000001</v>
      </c>
      <c r="F31" s="9">
        <v>2007</v>
      </c>
      <c r="G31" s="8">
        <f t="shared" si="0"/>
        <v>29.755140900000001</v>
      </c>
      <c r="H31" s="8">
        <f t="shared" si="1"/>
        <v>30.050902200000003</v>
      </c>
      <c r="I31" s="8">
        <f t="shared" si="2"/>
        <v>40.193956900000003</v>
      </c>
      <c r="J31" s="2">
        <f t="shared" si="3"/>
        <v>100</v>
      </c>
    </row>
    <row r="32" spans="1:10">
      <c r="A32">
        <v>2007</v>
      </c>
      <c r="B32">
        <v>630</v>
      </c>
      <c r="C32">
        <v>0.29691452400000001</v>
      </c>
      <c r="D32">
        <v>0.30248602699999999</v>
      </c>
      <c r="F32" s="9">
        <v>2007</v>
      </c>
      <c r="G32" s="8">
        <f t="shared" si="0"/>
        <v>29.691452400000003</v>
      </c>
      <c r="H32" s="8">
        <f t="shared" si="1"/>
        <v>30.248602699999999</v>
      </c>
      <c r="I32" s="8">
        <f t="shared" si="2"/>
        <v>40.059944900000005</v>
      </c>
      <c r="J32" s="2">
        <f t="shared" si="3"/>
        <v>100</v>
      </c>
    </row>
    <row r="33" spans="1:10">
      <c r="A33">
        <v>2007</v>
      </c>
      <c r="B33">
        <v>930</v>
      </c>
      <c r="C33">
        <v>0.29916727700000001</v>
      </c>
      <c r="D33">
        <v>0.30190780299999997</v>
      </c>
      <c r="F33" s="9">
        <v>2007</v>
      </c>
      <c r="G33" s="8">
        <f t="shared" si="0"/>
        <v>29.916727700000003</v>
      </c>
      <c r="H33" s="8">
        <f t="shared" si="1"/>
        <v>30.190780299999997</v>
      </c>
      <c r="I33" s="8">
        <f t="shared" si="2"/>
        <v>39.892491999999997</v>
      </c>
      <c r="J33" s="2">
        <f t="shared" si="3"/>
        <v>100</v>
      </c>
    </row>
    <row r="34" spans="1:10">
      <c r="A34">
        <v>2007</v>
      </c>
      <c r="B34">
        <v>1231</v>
      </c>
      <c r="C34">
        <v>0.31725139699999999</v>
      </c>
      <c r="D34">
        <v>0.29479189700000002</v>
      </c>
      <c r="F34" s="9">
        <v>2007</v>
      </c>
      <c r="G34" s="8">
        <f t="shared" si="0"/>
        <v>31.7251397</v>
      </c>
      <c r="H34" s="8">
        <f t="shared" si="1"/>
        <v>29.479189700000003</v>
      </c>
      <c r="I34" s="8">
        <f t="shared" si="2"/>
        <v>38.795670599999994</v>
      </c>
      <c r="J34" s="2">
        <f t="shared" si="3"/>
        <v>100</v>
      </c>
    </row>
    <row r="35" spans="1:10">
      <c r="A35">
        <v>2008</v>
      </c>
      <c r="B35">
        <v>331</v>
      </c>
      <c r="C35">
        <v>0.31643891299999999</v>
      </c>
      <c r="D35">
        <v>0.29147328</v>
      </c>
      <c r="F35" s="9">
        <v>2008</v>
      </c>
      <c r="G35" s="8">
        <f t="shared" ref="G35:G62" si="4">C35*100</f>
        <v>31.6438913</v>
      </c>
      <c r="H35" s="8">
        <f t="shared" ref="H35:H62" si="5">D35*100</f>
        <v>29.147328000000002</v>
      </c>
      <c r="I35" s="8">
        <f t="shared" si="2"/>
        <v>39.208780699999998</v>
      </c>
      <c r="J35" s="2">
        <f t="shared" si="3"/>
        <v>100</v>
      </c>
    </row>
    <row r="36" spans="1:10">
      <c r="A36">
        <v>2008</v>
      </c>
      <c r="B36">
        <v>630</v>
      </c>
      <c r="C36">
        <v>0.30981502500000002</v>
      </c>
      <c r="D36">
        <v>0.29480624100000002</v>
      </c>
      <c r="F36" s="9">
        <v>2008</v>
      </c>
      <c r="G36" s="8">
        <f t="shared" si="4"/>
        <v>30.981502500000001</v>
      </c>
      <c r="H36" s="8">
        <f t="shared" si="5"/>
        <v>29.480624100000004</v>
      </c>
      <c r="I36" s="8">
        <f t="shared" si="2"/>
        <v>39.537873399999995</v>
      </c>
      <c r="J36" s="2">
        <f t="shared" si="3"/>
        <v>100</v>
      </c>
    </row>
    <row r="37" spans="1:10">
      <c r="A37">
        <v>2008</v>
      </c>
      <c r="B37">
        <v>930</v>
      </c>
      <c r="C37">
        <v>0.34554834200000001</v>
      </c>
      <c r="D37">
        <v>0.28842993099999997</v>
      </c>
      <c r="F37" s="9">
        <v>2008</v>
      </c>
      <c r="G37" s="8">
        <f t="shared" si="4"/>
        <v>34.554834200000002</v>
      </c>
      <c r="H37" s="8">
        <f t="shared" si="5"/>
        <v>28.842993099999997</v>
      </c>
      <c r="I37" s="8">
        <f t="shared" si="2"/>
        <v>36.602172699999997</v>
      </c>
      <c r="J37" s="2">
        <f t="shared" si="3"/>
        <v>100</v>
      </c>
    </row>
    <row r="38" spans="1:10">
      <c r="A38">
        <v>2008</v>
      </c>
      <c r="B38">
        <v>1231</v>
      </c>
      <c r="C38">
        <v>0.36920636899999998</v>
      </c>
      <c r="D38">
        <v>0.28252029299999998</v>
      </c>
      <c r="F38" s="9">
        <v>2008</v>
      </c>
      <c r="G38" s="8">
        <f t="shared" si="4"/>
        <v>36.920636899999998</v>
      </c>
      <c r="H38" s="8">
        <f t="shared" si="5"/>
        <v>28.252029299999997</v>
      </c>
      <c r="I38" s="8">
        <f t="shared" si="2"/>
        <v>34.827333799999998</v>
      </c>
      <c r="J38" s="2">
        <f t="shared" si="3"/>
        <v>100</v>
      </c>
    </row>
    <row r="39" spans="1:10">
      <c r="A39">
        <v>2009</v>
      </c>
      <c r="B39">
        <v>331</v>
      </c>
      <c r="C39">
        <v>0.373180603</v>
      </c>
      <c r="D39">
        <v>0.28700157900000001</v>
      </c>
      <c r="F39" s="9">
        <v>2009</v>
      </c>
      <c r="G39" s="8">
        <f t="shared" si="4"/>
        <v>37.318060299999999</v>
      </c>
      <c r="H39" s="8">
        <f t="shared" si="5"/>
        <v>28.700157900000001</v>
      </c>
      <c r="I39" s="8">
        <f t="shared" si="2"/>
        <v>33.981781800000007</v>
      </c>
      <c r="J39" s="2">
        <f t="shared" si="3"/>
        <v>100.00000000000001</v>
      </c>
    </row>
    <row r="40" spans="1:10">
      <c r="A40">
        <v>2009</v>
      </c>
      <c r="B40">
        <v>630</v>
      </c>
      <c r="C40">
        <v>0.371919522</v>
      </c>
      <c r="D40">
        <v>0.28725400499999998</v>
      </c>
      <c r="F40" s="9">
        <v>2009</v>
      </c>
      <c r="G40" s="8">
        <f t="shared" si="4"/>
        <v>37.191952200000003</v>
      </c>
      <c r="H40" s="8">
        <f t="shared" si="5"/>
        <v>28.725400499999999</v>
      </c>
      <c r="I40" s="8">
        <f t="shared" si="2"/>
        <v>34.082647299999991</v>
      </c>
      <c r="J40" s="2">
        <f t="shared" si="3"/>
        <v>100</v>
      </c>
    </row>
    <row r="41" spans="1:10">
      <c r="A41">
        <v>2009</v>
      </c>
      <c r="B41">
        <v>930</v>
      </c>
      <c r="C41">
        <v>0.36684568400000001</v>
      </c>
      <c r="D41">
        <v>0.286088432</v>
      </c>
      <c r="F41" s="9">
        <v>2009</v>
      </c>
      <c r="G41" s="8">
        <f t="shared" si="4"/>
        <v>36.684568400000003</v>
      </c>
      <c r="H41" s="8">
        <f t="shared" si="5"/>
        <v>28.608843199999999</v>
      </c>
      <c r="I41" s="8">
        <f t="shared" si="2"/>
        <v>34.706588400000001</v>
      </c>
      <c r="J41" s="2">
        <f t="shared" si="3"/>
        <v>100</v>
      </c>
    </row>
    <row r="42" spans="1:10">
      <c r="A42">
        <v>2009</v>
      </c>
      <c r="B42">
        <v>1231</v>
      </c>
      <c r="C42">
        <v>0.36630269500000001</v>
      </c>
      <c r="D42">
        <v>0.28448677300000003</v>
      </c>
      <c r="F42" s="9">
        <v>2009</v>
      </c>
      <c r="G42" s="8">
        <f t="shared" si="4"/>
        <v>36.630269500000004</v>
      </c>
      <c r="H42" s="8">
        <f t="shared" si="5"/>
        <v>28.448677300000003</v>
      </c>
      <c r="I42" s="8">
        <f t="shared" si="2"/>
        <v>34.921053199999996</v>
      </c>
      <c r="J42" s="2">
        <f t="shared" si="3"/>
        <v>100</v>
      </c>
    </row>
    <row r="43" spans="1:10">
      <c r="A43">
        <v>2010</v>
      </c>
      <c r="B43">
        <v>331</v>
      </c>
      <c r="C43">
        <v>0.36335161799999999</v>
      </c>
      <c r="D43">
        <v>0.285849943</v>
      </c>
      <c r="F43" s="9">
        <v>2010</v>
      </c>
      <c r="G43" s="8">
        <f t="shared" si="4"/>
        <v>36.335161800000002</v>
      </c>
      <c r="H43" s="8">
        <f t="shared" si="5"/>
        <v>28.584994299999998</v>
      </c>
      <c r="I43" s="8">
        <f t="shared" si="2"/>
        <v>35.079843899999993</v>
      </c>
      <c r="J43" s="2">
        <f t="shared" si="3"/>
        <v>100</v>
      </c>
    </row>
    <row r="44" spans="1:10">
      <c r="A44">
        <v>2010</v>
      </c>
      <c r="B44">
        <v>630</v>
      </c>
      <c r="C44">
        <v>0.364380388</v>
      </c>
      <c r="D44">
        <v>0.28275130500000001</v>
      </c>
      <c r="F44" s="9">
        <v>2010</v>
      </c>
      <c r="G44" s="8">
        <f t="shared" si="4"/>
        <v>36.438038800000001</v>
      </c>
      <c r="H44" s="8">
        <f t="shared" si="5"/>
        <v>28.2751305</v>
      </c>
      <c r="I44" s="8">
        <f t="shared" si="2"/>
        <v>35.286830699999996</v>
      </c>
      <c r="J44" s="2">
        <f t="shared" si="3"/>
        <v>100</v>
      </c>
    </row>
    <row r="45" spans="1:10">
      <c r="A45">
        <v>2010</v>
      </c>
      <c r="B45">
        <v>930</v>
      </c>
      <c r="C45">
        <v>0.36498593499999998</v>
      </c>
      <c r="D45">
        <v>0.27887419499999999</v>
      </c>
      <c r="F45" s="9">
        <v>2010</v>
      </c>
      <c r="G45" s="8">
        <f t="shared" si="4"/>
        <v>36.498593499999998</v>
      </c>
      <c r="H45" s="8">
        <f t="shared" si="5"/>
        <v>27.8874195</v>
      </c>
      <c r="I45" s="8">
        <f t="shared" si="2"/>
        <v>35.613987000000009</v>
      </c>
      <c r="J45" s="2">
        <f t="shared" si="3"/>
        <v>100</v>
      </c>
    </row>
    <row r="46" spans="1:10">
      <c r="A46">
        <v>2010</v>
      </c>
      <c r="B46">
        <v>1231</v>
      </c>
      <c r="C46">
        <v>0.37089459000000002</v>
      </c>
      <c r="D46">
        <v>0.27842342199999998</v>
      </c>
      <c r="F46" s="9">
        <v>2010</v>
      </c>
      <c r="G46" s="8">
        <f t="shared" si="4"/>
        <v>37.089459000000005</v>
      </c>
      <c r="H46" s="8">
        <f t="shared" si="5"/>
        <v>27.842342199999997</v>
      </c>
      <c r="I46" s="8">
        <f t="shared" si="2"/>
        <v>35.068198800000005</v>
      </c>
      <c r="J46" s="2">
        <f t="shared" si="3"/>
        <v>100</v>
      </c>
    </row>
    <row r="47" spans="1:10">
      <c r="A47">
        <v>2011</v>
      </c>
      <c r="B47">
        <v>331</v>
      </c>
      <c r="C47">
        <v>0.37144991700000002</v>
      </c>
      <c r="D47">
        <v>0.27582938000000001</v>
      </c>
      <c r="F47" s="9">
        <v>2011</v>
      </c>
      <c r="G47" s="8">
        <f t="shared" si="4"/>
        <v>37.144991699999999</v>
      </c>
      <c r="H47" s="8">
        <f t="shared" si="5"/>
        <v>27.582938000000002</v>
      </c>
      <c r="I47" s="8">
        <f t="shared" si="2"/>
        <v>35.272070300000003</v>
      </c>
      <c r="J47" s="2">
        <f t="shared" si="3"/>
        <v>100</v>
      </c>
    </row>
    <row r="48" spans="1:10">
      <c r="A48">
        <v>2011</v>
      </c>
      <c r="B48">
        <v>630</v>
      </c>
      <c r="C48">
        <v>0.381379774</v>
      </c>
      <c r="D48">
        <v>0.26472337200000001</v>
      </c>
      <c r="F48" s="9">
        <v>2011</v>
      </c>
      <c r="G48" s="8">
        <f t="shared" si="4"/>
        <v>38.137977399999997</v>
      </c>
      <c r="H48" s="8">
        <f t="shared" si="5"/>
        <v>26.472337200000002</v>
      </c>
      <c r="I48" s="8">
        <f t="shared" si="2"/>
        <v>35.389685400000005</v>
      </c>
      <c r="J48" s="2">
        <f t="shared" si="3"/>
        <v>100</v>
      </c>
    </row>
    <row r="49" spans="1:10">
      <c r="A49">
        <v>2011</v>
      </c>
      <c r="B49">
        <v>930</v>
      </c>
      <c r="C49">
        <v>0.38521251699999998</v>
      </c>
      <c r="D49">
        <v>0.25622239000000002</v>
      </c>
      <c r="F49" s="9">
        <v>2011</v>
      </c>
      <c r="G49" s="8">
        <f t="shared" si="4"/>
        <v>38.521251700000001</v>
      </c>
      <c r="H49" s="8">
        <f t="shared" si="5"/>
        <v>25.622239</v>
      </c>
      <c r="I49" s="8">
        <f t="shared" si="2"/>
        <v>35.856509299999992</v>
      </c>
      <c r="J49" s="2">
        <f t="shared" si="3"/>
        <v>100</v>
      </c>
    </row>
    <row r="50" spans="1:10">
      <c r="A50">
        <v>2011</v>
      </c>
      <c r="B50">
        <v>1231</v>
      </c>
      <c r="C50">
        <v>0.38752926500000001</v>
      </c>
      <c r="D50">
        <v>0.25052853600000002</v>
      </c>
      <c r="F50" s="9">
        <v>2011</v>
      </c>
      <c r="G50" s="8">
        <f t="shared" si="4"/>
        <v>38.752926500000001</v>
      </c>
      <c r="H50" s="8">
        <f t="shared" si="5"/>
        <v>25.052853600000002</v>
      </c>
      <c r="I50" s="8">
        <f t="shared" si="2"/>
        <v>36.194219899999993</v>
      </c>
      <c r="J50" s="2">
        <f t="shared" si="3"/>
        <v>100</v>
      </c>
    </row>
    <row r="51" spans="1:10">
      <c r="A51">
        <v>2012</v>
      </c>
      <c r="B51">
        <v>331</v>
      </c>
      <c r="C51">
        <v>0.39147517599999998</v>
      </c>
      <c r="D51">
        <v>0.248926226</v>
      </c>
      <c r="F51" s="9">
        <v>2012</v>
      </c>
      <c r="G51" s="8">
        <f t="shared" si="4"/>
        <v>39.1475176</v>
      </c>
      <c r="H51" s="8">
        <f t="shared" si="5"/>
        <v>24.892622599999999</v>
      </c>
      <c r="I51" s="8">
        <f t="shared" si="2"/>
        <v>35.959859800000004</v>
      </c>
      <c r="J51" s="2">
        <f t="shared" si="3"/>
        <v>100</v>
      </c>
    </row>
    <row r="52" spans="1:10">
      <c r="A52">
        <v>2012</v>
      </c>
      <c r="B52">
        <v>630</v>
      </c>
      <c r="C52">
        <v>0.39092159100000001</v>
      </c>
      <c r="D52">
        <v>0.24622735400000001</v>
      </c>
      <c r="F52" s="9">
        <v>2012</v>
      </c>
      <c r="G52" s="8">
        <f t="shared" si="4"/>
        <v>39.092159100000003</v>
      </c>
      <c r="H52" s="8">
        <f t="shared" si="5"/>
        <v>24.6227354</v>
      </c>
      <c r="I52" s="8">
        <f t="shared" si="2"/>
        <v>36.2851055</v>
      </c>
      <c r="J52" s="2">
        <f t="shared" si="3"/>
        <v>100</v>
      </c>
    </row>
    <row r="53" spans="1:10">
      <c r="A53">
        <v>2012</v>
      </c>
      <c r="B53">
        <v>930</v>
      </c>
      <c r="C53">
        <v>0.39487836799999998</v>
      </c>
      <c r="D53">
        <v>0.24299522000000001</v>
      </c>
      <c r="F53" s="9">
        <v>2012</v>
      </c>
      <c r="G53" s="8">
        <f t="shared" si="4"/>
        <v>39.487836799999997</v>
      </c>
      <c r="H53" s="8">
        <f t="shared" si="5"/>
        <v>24.299522</v>
      </c>
      <c r="I53" s="8">
        <f t="shared" si="2"/>
        <v>36.212641200000007</v>
      </c>
      <c r="J53" s="2">
        <f t="shared" si="3"/>
        <v>100</v>
      </c>
    </row>
    <row r="54" spans="1:10">
      <c r="A54">
        <v>2012</v>
      </c>
      <c r="B54">
        <v>1231</v>
      </c>
      <c r="C54">
        <v>0.39715863800000001</v>
      </c>
      <c r="D54">
        <v>0.237048013</v>
      </c>
      <c r="F54" s="9">
        <v>2012</v>
      </c>
      <c r="G54" s="8">
        <f t="shared" si="4"/>
        <v>39.715863800000001</v>
      </c>
      <c r="H54" s="8">
        <f t="shared" si="5"/>
        <v>23.7048013</v>
      </c>
      <c r="I54" s="8">
        <f t="shared" si="2"/>
        <v>36.579334899999999</v>
      </c>
      <c r="J54" s="2">
        <f t="shared" si="3"/>
        <v>100</v>
      </c>
    </row>
    <row r="55" spans="1:10">
      <c r="A55">
        <v>2013</v>
      </c>
      <c r="B55">
        <v>331</v>
      </c>
      <c r="C55">
        <v>0.398229426</v>
      </c>
      <c r="D55">
        <v>0.23493673100000001</v>
      </c>
      <c r="F55" s="9">
        <v>2013</v>
      </c>
      <c r="G55" s="8">
        <f t="shared" si="4"/>
        <v>39.822942599999998</v>
      </c>
      <c r="H55" s="8">
        <f t="shared" si="5"/>
        <v>23.493673100000002</v>
      </c>
      <c r="I55" s="8">
        <f t="shared" si="2"/>
        <v>36.683384300000007</v>
      </c>
      <c r="J55" s="2">
        <f t="shared" si="3"/>
        <v>100</v>
      </c>
    </row>
    <row r="56" spans="1:10">
      <c r="A56">
        <v>2013</v>
      </c>
      <c r="B56">
        <v>630</v>
      </c>
      <c r="C56">
        <v>0.39753149500000001</v>
      </c>
      <c r="D56">
        <v>0.23275765100000001</v>
      </c>
      <c r="F56" s="9">
        <v>2013</v>
      </c>
      <c r="G56" s="8">
        <f t="shared" si="4"/>
        <v>39.753149499999999</v>
      </c>
      <c r="H56" s="8">
        <f t="shared" si="5"/>
        <v>23.275765100000001</v>
      </c>
      <c r="I56" s="8">
        <f t="shared" si="2"/>
        <v>36.9710854</v>
      </c>
      <c r="J56" s="2">
        <f t="shared" si="3"/>
        <v>100</v>
      </c>
    </row>
    <row r="57" spans="1:10">
      <c r="A57">
        <v>2013</v>
      </c>
      <c r="B57">
        <v>930</v>
      </c>
      <c r="C57">
        <v>0.40134050399999999</v>
      </c>
      <c r="D57">
        <v>0.23001913299999999</v>
      </c>
      <c r="F57" s="9">
        <v>2013</v>
      </c>
      <c r="G57" s="8">
        <f t="shared" si="4"/>
        <v>40.1340504</v>
      </c>
      <c r="H57" s="8">
        <f t="shared" si="5"/>
        <v>23.001913299999998</v>
      </c>
      <c r="I57" s="8">
        <f t="shared" si="2"/>
        <v>36.864036300000002</v>
      </c>
      <c r="J57" s="2">
        <f t="shared" si="3"/>
        <v>100</v>
      </c>
    </row>
    <row r="58" spans="1:10">
      <c r="A58">
        <v>2013</v>
      </c>
      <c r="B58">
        <v>1231</v>
      </c>
      <c r="C58">
        <v>0.40170226199999998</v>
      </c>
      <c r="D58">
        <v>0.227488259</v>
      </c>
      <c r="F58" s="9">
        <v>2013</v>
      </c>
      <c r="G58" s="8">
        <f t="shared" si="4"/>
        <v>40.170226199999995</v>
      </c>
      <c r="H58" s="8">
        <f t="shared" si="5"/>
        <v>22.7488259</v>
      </c>
      <c r="I58" s="8">
        <f t="shared" si="2"/>
        <v>37.080947900000005</v>
      </c>
      <c r="J58" s="2">
        <f t="shared" si="3"/>
        <v>100</v>
      </c>
    </row>
    <row r="59" spans="1:10">
      <c r="A59">
        <v>2014</v>
      </c>
      <c r="B59">
        <v>331</v>
      </c>
      <c r="C59">
        <v>0.39926592100000002</v>
      </c>
      <c r="D59">
        <v>0.225468796</v>
      </c>
      <c r="F59" s="9">
        <v>2014</v>
      </c>
      <c r="G59" s="8">
        <f t="shared" si="4"/>
        <v>39.926592100000001</v>
      </c>
      <c r="H59" s="8">
        <f t="shared" si="5"/>
        <v>22.5468796</v>
      </c>
      <c r="I59" s="8">
        <f t="shared" si="2"/>
        <v>37.526528300000003</v>
      </c>
      <c r="J59" s="2">
        <f t="shared" si="3"/>
        <v>100</v>
      </c>
    </row>
    <row r="60" spans="1:10">
      <c r="A60">
        <v>2014</v>
      </c>
      <c r="B60">
        <v>630</v>
      </c>
      <c r="C60">
        <v>0.40048075100000002</v>
      </c>
      <c r="D60">
        <v>0.22056240099999999</v>
      </c>
      <c r="F60" s="9">
        <v>2014</v>
      </c>
      <c r="G60" s="8">
        <f t="shared" si="4"/>
        <v>40.048075100000005</v>
      </c>
      <c r="H60" s="8">
        <f t="shared" si="5"/>
        <v>22.0562401</v>
      </c>
      <c r="I60" s="8">
        <f t="shared" si="2"/>
        <v>37.895684799999998</v>
      </c>
      <c r="J60" s="2">
        <f t="shared" si="3"/>
        <v>100</v>
      </c>
    </row>
    <row r="61" spans="1:10">
      <c r="A61">
        <v>2014</v>
      </c>
      <c r="B61">
        <v>930</v>
      </c>
      <c r="C61">
        <v>0.40007478499999999</v>
      </c>
      <c r="D61">
        <v>0.21799231199999999</v>
      </c>
      <c r="F61" s="9">
        <v>2014</v>
      </c>
      <c r="G61" s="8">
        <f t="shared" si="4"/>
        <v>40.007478499999998</v>
      </c>
      <c r="H61" s="8">
        <f t="shared" si="5"/>
        <v>21.799231199999998</v>
      </c>
      <c r="I61" s="8">
        <f t="shared" si="2"/>
        <v>38.193290300000008</v>
      </c>
      <c r="J61" s="2">
        <f t="shared" si="3"/>
        <v>100</v>
      </c>
    </row>
    <row r="62" spans="1:10">
      <c r="A62">
        <v>2014</v>
      </c>
      <c r="B62">
        <v>1231</v>
      </c>
      <c r="C62">
        <v>0.39600322599999999</v>
      </c>
      <c r="D62">
        <v>0.21734445899999999</v>
      </c>
      <c r="F62" s="9">
        <v>2014</v>
      </c>
      <c r="G62" s="8">
        <f t="shared" si="4"/>
        <v>39.600322599999998</v>
      </c>
      <c r="H62" s="8">
        <f t="shared" si="5"/>
        <v>21.734445899999997</v>
      </c>
      <c r="I62" s="8">
        <f t="shared" si="2"/>
        <v>38.665231500000004</v>
      </c>
      <c r="J62" s="2">
        <f t="shared" si="3"/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2"/>
  <sheetViews>
    <sheetView topLeftCell="A3" workbookViewId="0">
      <selection activeCell="G87" sqref="G87"/>
    </sheetView>
  </sheetViews>
  <sheetFormatPr baseColWidth="10" defaultColWidth="8.83203125" defaultRowHeight="14" x14ac:dyDescent="0"/>
  <sheetData>
    <row r="2" spans="1:8">
      <c r="A2" t="s">
        <v>0</v>
      </c>
      <c r="B2" t="s">
        <v>1</v>
      </c>
      <c r="C2" t="s">
        <v>4</v>
      </c>
      <c r="D2" t="s">
        <v>9</v>
      </c>
      <c r="G2" t="s">
        <v>19</v>
      </c>
      <c r="H2" t="s">
        <v>17</v>
      </c>
    </row>
    <row r="3" spans="1:8">
      <c r="A3">
        <v>2000</v>
      </c>
      <c r="B3">
        <v>331</v>
      </c>
      <c r="C3">
        <v>0.27540694100000002</v>
      </c>
      <c r="D3">
        <v>0.30073534000000002</v>
      </c>
      <c r="F3">
        <v>2000</v>
      </c>
      <c r="G3">
        <f>C3*100</f>
        <v>27.540694100000003</v>
      </c>
      <c r="H3">
        <f>D3*100</f>
        <v>30.073534000000002</v>
      </c>
    </row>
    <row r="4" spans="1:8">
      <c r="A4">
        <v>2000</v>
      </c>
      <c r="B4">
        <v>630</v>
      </c>
      <c r="C4">
        <v>0.27717866699999999</v>
      </c>
      <c r="D4">
        <v>0.29482213099999999</v>
      </c>
      <c r="F4">
        <v>2000</v>
      </c>
      <c r="G4">
        <f t="shared" ref="G4:G62" si="0">C4*100</f>
        <v>27.717866699999998</v>
      </c>
      <c r="H4">
        <f t="shared" ref="H4:H62" si="1">D4*100</f>
        <v>29.482213099999999</v>
      </c>
    </row>
    <row r="5" spans="1:8">
      <c r="A5">
        <v>2000</v>
      </c>
      <c r="B5">
        <v>930</v>
      </c>
      <c r="C5">
        <v>0.278111885</v>
      </c>
      <c r="D5">
        <v>0.29077387900000001</v>
      </c>
      <c r="F5">
        <v>2000</v>
      </c>
      <c r="G5">
        <f t="shared" si="0"/>
        <v>27.8111885</v>
      </c>
      <c r="H5">
        <f t="shared" si="1"/>
        <v>29.077387900000002</v>
      </c>
    </row>
    <row r="6" spans="1:8">
      <c r="A6">
        <v>2000</v>
      </c>
      <c r="B6">
        <v>1231</v>
      </c>
      <c r="C6">
        <v>0.30680695699999999</v>
      </c>
      <c r="D6">
        <v>0.28254409000000003</v>
      </c>
      <c r="F6">
        <v>2000</v>
      </c>
      <c r="G6">
        <f t="shared" si="0"/>
        <v>30.680695699999998</v>
      </c>
      <c r="H6">
        <f t="shared" si="1"/>
        <v>28.254409000000003</v>
      </c>
    </row>
    <row r="7" spans="1:8">
      <c r="A7">
        <v>2001</v>
      </c>
      <c r="B7">
        <v>331</v>
      </c>
      <c r="C7">
        <v>0.30698774000000001</v>
      </c>
      <c r="D7">
        <v>0.28320625999999999</v>
      </c>
      <c r="F7">
        <v>2001</v>
      </c>
      <c r="G7">
        <f t="shared" si="0"/>
        <v>30.698774</v>
      </c>
      <c r="H7">
        <f t="shared" si="1"/>
        <v>28.320625999999997</v>
      </c>
    </row>
    <row r="8" spans="1:8">
      <c r="A8">
        <v>2001</v>
      </c>
      <c r="B8">
        <v>630</v>
      </c>
      <c r="C8">
        <v>0.30665613800000002</v>
      </c>
      <c r="D8">
        <v>0.28118777</v>
      </c>
      <c r="F8">
        <v>2001</v>
      </c>
      <c r="G8">
        <f t="shared" si="0"/>
        <v>30.665613800000003</v>
      </c>
      <c r="H8">
        <f t="shared" si="1"/>
        <v>28.118777000000001</v>
      </c>
    </row>
    <row r="9" spans="1:8">
      <c r="A9">
        <v>2001</v>
      </c>
      <c r="B9">
        <v>930</v>
      </c>
      <c r="C9">
        <v>0.31517591299999997</v>
      </c>
      <c r="D9">
        <v>0.278389053</v>
      </c>
      <c r="F9">
        <v>2001</v>
      </c>
      <c r="G9">
        <f t="shared" si="0"/>
        <v>31.517591299999996</v>
      </c>
      <c r="H9">
        <f t="shared" si="1"/>
        <v>27.8389053</v>
      </c>
    </row>
    <row r="10" spans="1:8">
      <c r="A10">
        <v>2001</v>
      </c>
      <c r="B10">
        <v>1231</v>
      </c>
      <c r="C10">
        <v>0.30185435700000002</v>
      </c>
      <c r="D10">
        <v>0.277560433</v>
      </c>
      <c r="F10">
        <v>2001</v>
      </c>
      <c r="G10">
        <f t="shared" si="0"/>
        <v>30.185435700000003</v>
      </c>
      <c r="H10">
        <f t="shared" si="1"/>
        <v>27.756043299999998</v>
      </c>
    </row>
    <row r="11" spans="1:8">
      <c r="A11">
        <v>2002</v>
      </c>
      <c r="B11">
        <v>331</v>
      </c>
      <c r="C11">
        <v>0.30153089399999999</v>
      </c>
      <c r="D11">
        <v>0.27987708700000002</v>
      </c>
      <c r="F11">
        <v>2002</v>
      </c>
      <c r="G11">
        <f t="shared" si="0"/>
        <v>30.153089399999999</v>
      </c>
      <c r="H11">
        <f t="shared" si="1"/>
        <v>27.987708700000002</v>
      </c>
    </row>
    <row r="12" spans="1:8">
      <c r="A12">
        <v>2002</v>
      </c>
      <c r="B12">
        <v>630</v>
      </c>
      <c r="C12">
        <v>0.30633292499999998</v>
      </c>
      <c r="D12">
        <v>0.27879684399999999</v>
      </c>
      <c r="F12">
        <v>2002</v>
      </c>
      <c r="G12">
        <f t="shared" si="0"/>
        <v>30.633292499999996</v>
      </c>
      <c r="H12">
        <f t="shared" si="1"/>
        <v>27.879684399999999</v>
      </c>
    </row>
    <row r="13" spans="1:8">
      <c r="A13">
        <v>2002</v>
      </c>
      <c r="B13">
        <v>930</v>
      </c>
      <c r="C13">
        <v>0.30575418399999998</v>
      </c>
      <c r="D13">
        <v>0.27349614</v>
      </c>
      <c r="F13">
        <v>2002</v>
      </c>
      <c r="G13">
        <f t="shared" si="0"/>
        <v>30.575418399999997</v>
      </c>
      <c r="H13">
        <f t="shared" si="1"/>
        <v>27.349613999999999</v>
      </c>
    </row>
    <row r="14" spans="1:8">
      <c r="A14">
        <v>2002</v>
      </c>
      <c r="B14">
        <v>1231</v>
      </c>
      <c r="C14">
        <v>0.31216933499999999</v>
      </c>
      <c r="D14">
        <v>0.27173969399999998</v>
      </c>
      <c r="F14">
        <v>2002</v>
      </c>
      <c r="G14">
        <f t="shared" si="0"/>
        <v>31.2169335</v>
      </c>
      <c r="H14">
        <f t="shared" si="1"/>
        <v>27.173969399999997</v>
      </c>
    </row>
    <row r="15" spans="1:8">
      <c r="A15">
        <v>2003</v>
      </c>
      <c r="B15">
        <v>331</v>
      </c>
      <c r="C15">
        <v>0.31279405399999999</v>
      </c>
      <c r="D15">
        <v>0.27103705500000003</v>
      </c>
      <c r="F15">
        <v>2003</v>
      </c>
      <c r="G15">
        <f t="shared" si="0"/>
        <v>31.279405399999998</v>
      </c>
      <c r="H15">
        <f t="shared" si="1"/>
        <v>27.103705500000004</v>
      </c>
    </row>
    <row r="16" spans="1:8">
      <c r="A16">
        <v>2003</v>
      </c>
      <c r="B16">
        <v>630</v>
      </c>
      <c r="C16">
        <v>0.317339494</v>
      </c>
      <c r="D16">
        <v>0.262871672</v>
      </c>
      <c r="F16">
        <v>2003</v>
      </c>
      <c r="G16">
        <f t="shared" si="0"/>
        <v>31.7339494</v>
      </c>
      <c r="H16">
        <f t="shared" si="1"/>
        <v>26.287167199999999</v>
      </c>
    </row>
    <row r="17" spans="1:8">
      <c r="A17">
        <v>2003</v>
      </c>
      <c r="B17">
        <v>930</v>
      </c>
      <c r="C17">
        <v>0.31943521899999999</v>
      </c>
      <c r="D17">
        <v>0.26473274800000002</v>
      </c>
      <c r="F17">
        <v>2003</v>
      </c>
      <c r="G17">
        <f t="shared" si="0"/>
        <v>31.9435219</v>
      </c>
      <c r="H17">
        <f t="shared" si="1"/>
        <v>26.473274800000002</v>
      </c>
    </row>
    <row r="18" spans="1:8">
      <c r="A18">
        <v>2003</v>
      </c>
      <c r="B18">
        <v>1231</v>
      </c>
      <c r="C18">
        <v>0.31629695800000002</v>
      </c>
      <c r="D18">
        <v>0.26226897300000002</v>
      </c>
      <c r="F18">
        <v>2003</v>
      </c>
      <c r="G18">
        <f t="shared" si="0"/>
        <v>31.6296958</v>
      </c>
      <c r="H18">
        <f t="shared" si="1"/>
        <v>26.226897300000001</v>
      </c>
    </row>
    <row r="19" spans="1:8">
      <c r="A19">
        <v>2004</v>
      </c>
      <c r="B19">
        <v>331</v>
      </c>
      <c r="C19">
        <v>0.32004990999999999</v>
      </c>
      <c r="D19">
        <v>0.25422322800000002</v>
      </c>
      <c r="F19">
        <v>2004</v>
      </c>
      <c r="G19">
        <f t="shared" si="0"/>
        <v>32.004990999999997</v>
      </c>
      <c r="H19">
        <f t="shared" si="1"/>
        <v>25.422322800000003</v>
      </c>
    </row>
    <row r="20" spans="1:8">
      <c r="A20">
        <v>2004</v>
      </c>
      <c r="B20">
        <v>630</v>
      </c>
      <c r="C20">
        <v>0.34728958599999998</v>
      </c>
      <c r="D20">
        <v>0.24846817600000001</v>
      </c>
      <c r="F20">
        <v>2004</v>
      </c>
      <c r="G20">
        <f t="shared" si="0"/>
        <v>34.728958599999999</v>
      </c>
      <c r="H20">
        <f t="shared" si="1"/>
        <v>24.846817600000001</v>
      </c>
    </row>
    <row r="21" spans="1:8">
      <c r="A21">
        <v>2004</v>
      </c>
      <c r="B21">
        <v>930</v>
      </c>
      <c r="C21">
        <v>0.38274851199999999</v>
      </c>
      <c r="D21">
        <v>0.246519082</v>
      </c>
      <c r="F21">
        <v>2004</v>
      </c>
      <c r="G21">
        <f t="shared" si="0"/>
        <v>38.274851200000001</v>
      </c>
      <c r="H21">
        <f t="shared" si="1"/>
        <v>24.651908200000001</v>
      </c>
    </row>
    <row r="22" spans="1:8">
      <c r="A22">
        <v>2004</v>
      </c>
      <c r="B22">
        <v>1231</v>
      </c>
      <c r="C22">
        <v>0.38651333100000002</v>
      </c>
      <c r="D22">
        <v>0.24100574</v>
      </c>
      <c r="F22">
        <v>2004</v>
      </c>
      <c r="G22">
        <f t="shared" si="0"/>
        <v>38.651333100000002</v>
      </c>
      <c r="H22">
        <f t="shared" si="1"/>
        <v>24.100573999999998</v>
      </c>
    </row>
    <row r="23" spans="1:8">
      <c r="A23">
        <v>2005</v>
      </c>
      <c r="B23">
        <v>331</v>
      </c>
      <c r="C23">
        <v>0.38703680099999999</v>
      </c>
      <c r="D23">
        <v>0.23780110900000001</v>
      </c>
      <c r="F23">
        <v>2005</v>
      </c>
      <c r="G23">
        <f t="shared" si="0"/>
        <v>38.7036801</v>
      </c>
      <c r="H23">
        <f t="shared" si="1"/>
        <v>23.7801109</v>
      </c>
    </row>
    <row r="24" spans="1:8">
      <c r="A24">
        <v>2005</v>
      </c>
      <c r="B24">
        <v>630</v>
      </c>
      <c r="C24">
        <v>0.38137868600000002</v>
      </c>
      <c r="D24">
        <v>0.23635389400000001</v>
      </c>
      <c r="F24">
        <v>2005</v>
      </c>
      <c r="G24">
        <f t="shared" si="0"/>
        <v>38.137868600000004</v>
      </c>
      <c r="H24">
        <f t="shared" si="1"/>
        <v>23.635389400000001</v>
      </c>
    </row>
    <row r="25" spans="1:8">
      <c r="A25">
        <v>2005</v>
      </c>
      <c r="B25">
        <v>930</v>
      </c>
      <c r="C25">
        <v>0.381273794</v>
      </c>
      <c r="D25">
        <v>0.232570635</v>
      </c>
      <c r="F25">
        <v>2005</v>
      </c>
      <c r="G25">
        <f t="shared" si="0"/>
        <v>38.127379400000002</v>
      </c>
      <c r="H25">
        <f t="shared" si="1"/>
        <v>23.257063500000001</v>
      </c>
    </row>
    <row r="26" spans="1:8">
      <c r="A26">
        <v>2005</v>
      </c>
      <c r="B26">
        <v>1231</v>
      </c>
      <c r="C26">
        <v>0.38021491200000002</v>
      </c>
      <c r="D26">
        <v>0.230375682</v>
      </c>
      <c r="F26">
        <v>2005</v>
      </c>
      <c r="G26">
        <f t="shared" si="0"/>
        <v>38.0214912</v>
      </c>
      <c r="H26">
        <f t="shared" si="1"/>
        <v>23.037568199999999</v>
      </c>
    </row>
    <row r="27" spans="1:8">
      <c r="A27">
        <v>2006</v>
      </c>
      <c r="B27">
        <v>331</v>
      </c>
      <c r="C27">
        <v>0.39413199599999998</v>
      </c>
      <c r="D27">
        <v>0.22455291599999999</v>
      </c>
      <c r="F27">
        <v>2006</v>
      </c>
      <c r="G27">
        <f t="shared" si="0"/>
        <v>39.413199599999999</v>
      </c>
      <c r="H27">
        <f t="shared" si="1"/>
        <v>22.455291599999999</v>
      </c>
    </row>
    <row r="28" spans="1:8">
      <c r="A28">
        <v>2006</v>
      </c>
      <c r="B28">
        <v>630</v>
      </c>
      <c r="C28">
        <v>0.39724933200000001</v>
      </c>
      <c r="D28">
        <v>0.22057976500000001</v>
      </c>
      <c r="F28">
        <v>2006</v>
      </c>
      <c r="G28">
        <f t="shared" si="0"/>
        <v>39.724933200000002</v>
      </c>
      <c r="H28">
        <f t="shared" si="1"/>
        <v>22.057976500000002</v>
      </c>
    </row>
    <row r="29" spans="1:8">
      <c r="A29">
        <v>2006</v>
      </c>
      <c r="B29">
        <v>930</v>
      </c>
      <c r="C29">
        <v>0.39964287799999998</v>
      </c>
      <c r="D29">
        <v>0.219777533</v>
      </c>
      <c r="F29">
        <v>2006</v>
      </c>
      <c r="G29">
        <f t="shared" si="0"/>
        <v>39.964287800000001</v>
      </c>
      <c r="H29">
        <f t="shared" si="1"/>
        <v>21.9777533</v>
      </c>
    </row>
    <row r="30" spans="1:8">
      <c r="A30">
        <v>2006</v>
      </c>
      <c r="B30">
        <v>1231</v>
      </c>
      <c r="C30">
        <v>0.41014278100000001</v>
      </c>
      <c r="D30">
        <v>0.21829156599999999</v>
      </c>
      <c r="F30">
        <v>2006</v>
      </c>
      <c r="G30">
        <f t="shared" si="0"/>
        <v>41.014278099999999</v>
      </c>
      <c r="H30">
        <f t="shared" si="1"/>
        <v>21.829156599999997</v>
      </c>
    </row>
    <row r="31" spans="1:8">
      <c r="A31">
        <v>2007</v>
      </c>
      <c r="B31">
        <v>331</v>
      </c>
      <c r="C31">
        <v>0.414982238</v>
      </c>
      <c r="D31">
        <v>0.217015454</v>
      </c>
      <c r="F31">
        <v>2007</v>
      </c>
      <c r="G31">
        <f t="shared" si="0"/>
        <v>41.498223799999998</v>
      </c>
      <c r="H31">
        <f t="shared" si="1"/>
        <v>21.701545400000001</v>
      </c>
    </row>
    <row r="32" spans="1:8">
      <c r="A32">
        <v>2007</v>
      </c>
      <c r="B32">
        <v>630</v>
      </c>
      <c r="C32">
        <v>0.419471492</v>
      </c>
      <c r="D32">
        <v>0.21417913099999999</v>
      </c>
      <c r="F32">
        <v>2007</v>
      </c>
      <c r="G32">
        <f t="shared" si="0"/>
        <v>41.947149199999998</v>
      </c>
      <c r="H32">
        <f t="shared" si="1"/>
        <v>21.4179131</v>
      </c>
    </row>
    <row r="33" spans="1:8">
      <c r="A33">
        <v>2007</v>
      </c>
      <c r="B33">
        <v>930</v>
      </c>
      <c r="C33">
        <v>0.42344675100000001</v>
      </c>
      <c r="D33">
        <v>0.20954418799999999</v>
      </c>
      <c r="F33">
        <v>2007</v>
      </c>
      <c r="G33">
        <f t="shared" si="0"/>
        <v>42.344675100000003</v>
      </c>
      <c r="H33">
        <f t="shared" si="1"/>
        <v>20.954418799999999</v>
      </c>
    </row>
    <row r="34" spans="1:8">
      <c r="A34">
        <v>2007</v>
      </c>
      <c r="B34">
        <v>1231</v>
      </c>
      <c r="C34">
        <v>0.43540902199999998</v>
      </c>
      <c r="D34">
        <v>0.20592570499999999</v>
      </c>
      <c r="F34">
        <v>2007</v>
      </c>
      <c r="G34">
        <f t="shared" si="0"/>
        <v>43.540902199999998</v>
      </c>
      <c r="H34">
        <f t="shared" si="1"/>
        <v>20.592570499999997</v>
      </c>
    </row>
    <row r="35" spans="1:8">
      <c r="A35">
        <v>2008</v>
      </c>
      <c r="B35">
        <v>331</v>
      </c>
      <c r="C35">
        <v>0.43853344399999999</v>
      </c>
      <c r="D35">
        <v>0.20445706599999999</v>
      </c>
      <c r="F35">
        <v>2008</v>
      </c>
      <c r="G35">
        <f t="shared" si="0"/>
        <v>43.853344399999997</v>
      </c>
      <c r="H35">
        <f t="shared" si="1"/>
        <v>20.445706599999998</v>
      </c>
    </row>
    <row r="36" spans="1:8">
      <c r="A36">
        <v>2008</v>
      </c>
      <c r="B36">
        <v>630</v>
      </c>
      <c r="C36">
        <v>0.43473021000000001</v>
      </c>
      <c r="D36">
        <v>0.20716859100000001</v>
      </c>
      <c r="F36">
        <v>2008</v>
      </c>
      <c r="G36">
        <f t="shared" si="0"/>
        <v>43.473021000000003</v>
      </c>
      <c r="H36">
        <f t="shared" si="1"/>
        <v>20.716859100000001</v>
      </c>
    </row>
    <row r="37" spans="1:8">
      <c r="A37">
        <v>2008</v>
      </c>
      <c r="B37">
        <v>930</v>
      </c>
      <c r="C37">
        <v>0.46333114800000003</v>
      </c>
      <c r="D37">
        <v>0.20289870199999999</v>
      </c>
      <c r="F37">
        <v>2008</v>
      </c>
      <c r="G37">
        <f t="shared" si="0"/>
        <v>46.333114800000004</v>
      </c>
      <c r="H37">
        <f t="shared" si="1"/>
        <v>20.289870199999999</v>
      </c>
    </row>
    <row r="38" spans="1:8">
      <c r="A38">
        <v>2008</v>
      </c>
      <c r="B38">
        <v>1231</v>
      </c>
      <c r="C38">
        <v>0.47700822599999998</v>
      </c>
      <c r="D38">
        <v>0.200437844</v>
      </c>
      <c r="F38">
        <v>2008</v>
      </c>
      <c r="G38">
        <f t="shared" si="0"/>
        <v>47.700822599999995</v>
      </c>
      <c r="H38">
        <f t="shared" si="1"/>
        <v>20.0437844</v>
      </c>
    </row>
    <row r="39" spans="1:8">
      <c r="A39">
        <v>2009</v>
      </c>
      <c r="B39">
        <v>331</v>
      </c>
      <c r="C39">
        <v>0.47635724600000001</v>
      </c>
      <c r="D39">
        <v>0.206022495</v>
      </c>
      <c r="F39">
        <v>2009</v>
      </c>
      <c r="G39">
        <f t="shared" si="0"/>
        <v>47.635724600000003</v>
      </c>
      <c r="H39">
        <f t="shared" si="1"/>
        <v>20.602249499999999</v>
      </c>
    </row>
    <row r="40" spans="1:8">
      <c r="A40">
        <v>2009</v>
      </c>
      <c r="B40">
        <v>630</v>
      </c>
      <c r="C40">
        <v>0.47475627300000001</v>
      </c>
      <c r="D40">
        <v>0.20904461399999999</v>
      </c>
      <c r="F40">
        <v>2009</v>
      </c>
      <c r="G40">
        <f t="shared" si="0"/>
        <v>47.475627299999999</v>
      </c>
      <c r="H40">
        <f t="shared" si="1"/>
        <v>20.904461399999999</v>
      </c>
    </row>
    <row r="41" spans="1:8">
      <c r="A41">
        <v>2009</v>
      </c>
      <c r="B41">
        <v>930</v>
      </c>
      <c r="C41">
        <v>0.47212960199999998</v>
      </c>
      <c r="D41">
        <v>0.20942982099999999</v>
      </c>
      <c r="F41">
        <v>2009</v>
      </c>
      <c r="G41">
        <f t="shared" si="0"/>
        <v>47.212960199999998</v>
      </c>
      <c r="H41">
        <f t="shared" si="1"/>
        <v>20.942982099999998</v>
      </c>
    </row>
    <row r="42" spans="1:8">
      <c r="A42">
        <v>2009</v>
      </c>
      <c r="B42">
        <v>1231</v>
      </c>
      <c r="C42">
        <v>0.46750819300000002</v>
      </c>
      <c r="D42">
        <v>0.21193393099999999</v>
      </c>
      <c r="F42">
        <v>2009</v>
      </c>
      <c r="G42">
        <f t="shared" si="0"/>
        <v>46.750819300000003</v>
      </c>
      <c r="H42">
        <f t="shared" si="1"/>
        <v>21.193393099999998</v>
      </c>
    </row>
    <row r="43" spans="1:8">
      <c r="A43">
        <v>2010</v>
      </c>
      <c r="B43">
        <v>331</v>
      </c>
      <c r="C43">
        <v>0.47470580699999998</v>
      </c>
      <c r="D43">
        <v>0.20721921600000001</v>
      </c>
      <c r="F43">
        <v>2010</v>
      </c>
      <c r="G43">
        <f t="shared" si="0"/>
        <v>47.470580699999999</v>
      </c>
      <c r="H43">
        <f t="shared" si="1"/>
        <v>20.721921600000002</v>
      </c>
    </row>
    <row r="44" spans="1:8">
      <c r="A44">
        <v>2010</v>
      </c>
      <c r="B44">
        <v>630</v>
      </c>
      <c r="C44">
        <v>0.470504423</v>
      </c>
      <c r="D44">
        <v>0.206511113</v>
      </c>
      <c r="F44">
        <v>2010</v>
      </c>
      <c r="G44">
        <f t="shared" si="0"/>
        <v>47.0504423</v>
      </c>
      <c r="H44">
        <f t="shared" si="1"/>
        <v>20.6511113</v>
      </c>
    </row>
    <row r="45" spans="1:8">
      <c r="A45">
        <v>2010</v>
      </c>
      <c r="B45">
        <v>930</v>
      </c>
      <c r="C45">
        <v>0.47094269999999999</v>
      </c>
      <c r="D45">
        <v>0.20215443499999999</v>
      </c>
      <c r="F45">
        <v>2010</v>
      </c>
      <c r="G45">
        <f t="shared" si="0"/>
        <v>47.094270000000002</v>
      </c>
      <c r="H45">
        <f t="shared" si="1"/>
        <v>20.215443499999999</v>
      </c>
    </row>
    <row r="46" spans="1:8">
      <c r="A46">
        <v>2010</v>
      </c>
      <c r="B46">
        <v>1231</v>
      </c>
      <c r="C46">
        <v>0.47165815999999999</v>
      </c>
      <c r="D46">
        <v>0.204821318</v>
      </c>
      <c r="F46">
        <v>2010</v>
      </c>
      <c r="G46">
        <f t="shared" si="0"/>
        <v>47.165816</v>
      </c>
      <c r="H46">
        <f t="shared" si="1"/>
        <v>20.482131800000001</v>
      </c>
    </row>
    <row r="47" spans="1:8">
      <c r="A47">
        <v>2011</v>
      </c>
      <c r="B47">
        <v>331</v>
      </c>
      <c r="C47">
        <v>0.47066481399999999</v>
      </c>
      <c r="D47">
        <v>0.203715653</v>
      </c>
      <c r="F47">
        <v>2011</v>
      </c>
      <c r="G47">
        <f t="shared" si="0"/>
        <v>47.066481400000001</v>
      </c>
      <c r="H47">
        <f t="shared" si="1"/>
        <v>20.3715653</v>
      </c>
    </row>
    <row r="48" spans="1:8">
      <c r="A48">
        <v>2011</v>
      </c>
      <c r="B48">
        <v>630</v>
      </c>
      <c r="C48">
        <v>0.47209796399999998</v>
      </c>
      <c r="D48">
        <v>0.19893914100000001</v>
      </c>
      <c r="F48">
        <v>2011</v>
      </c>
      <c r="G48">
        <f t="shared" si="0"/>
        <v>47.209796399999995</v>
      </c>
      <c r="H48">
        <f t="shared" si="1"/>
        <v>19.8939141</v>
      </c>
    </row>
    <row r="49" spans="1:8">
      <c r="A49">
        <v>2011</v>
      </c>
      <c r="B49">
        <v>930</v>
      </c>
      <c r="C49">
        <v>0.468763072</v>
      </c>
      <c r="D49">
        <v>0.19625312</v>
      </c>
      <c r="F49">
        <v>2011</v>
      </c>
      <c r="G49">
        <f t="shared" si="0"/>
        <v>46.876307199999999</v>
      </c>
      <c r="H49">
        <f t="shared" si="1"/>
        <v>19.625312000000001</v>
      </c>
    </row>
    <row r="50" spans="1:8">
      <c r="A50">
        <v>2011</v>
      </c>
      <c r="B50">
        <v>1231</v>
      </c>
      <c r="C50">
        <v>0.46475413799999998</v>
      </c>
      <c r="D50">
        <v>0.19582084</v>
      </c>
      <c r="F50">
        <v>2011</v>
      </c>
      <c r="G50">
        <f t="shared" si="0"/>
        <v>46.475413799999998</v>
      </c>
      <c r="H50">
        <f t="shared" si="1"/>
        <v>19.582083999999998</v>
      </c>
    </row>
    <row r="51" spans="1:8">
      <c r="A51">
        <v>2012</v>
      </c>
      <c r="B51">
        <v>331</v>
      </c>
      <c r="C51">
        <v>0.46564504099999998</v>
      </c>
      <c r="D51">
        <v>0.19408852800000001</v>
      </c>
      <c r="F51">
        <v>2012</v>
      </c>
      <c r="G51">
        <f t="shared" si="0"/>
        <v>46.564504100000001</v>
      </c>
      <c r="H51">
        <f t="shared" si="1"/>
        <v>19.408852800000002</v>
      </c>
    </row>
    <row r="52" spans="1:8">
      <c r="A52">
        <v>2012</v>
      </c>
      <c r="B52">
        <v>630</v>
      </c>
      <c r="C52">
        <v>0.462617852</v>
      </c>
      <c r="D52">
        <v>0.19285769699999999</v>
      </c>
      <c r="F52">
        <v>2012</v>
      </c>
      <c r="G52">
        <f t="shared" si="0"/>
        <v>46.261785199999998</v>
      </c>
      <c r="H52">
        <f t="shared" si="1"/>
        <v>19.285769699999999</v>
      </c>
    </row>
    <row r="53" spans="1:8">
      <c r="A53">
        <v>2012</v>
      </c>
      <c r="B53">
        <v>930</v>
      </c>
      <c r="C53">
        <v>0.46437946600000002</v>
      </c>
      <c r="D53">
        <v>0.191149453</v>
      </c>
      <c r="F53">
        <v>2012</v>
      </c>
      <c r="G53">
        <f t="shared" si="0"/>
        <v>46.437946600000004</v>
      </c>
      <c r="H53">
        <f t="shared" si="1"/>
        <v>19.114945299999999</v>
      </c>
    </row>
    <row r="54" spans="1:8">
      <c r="A54">
        <v>2012</v>
      </c>
      <c r="B54">
        <v>1231</v>
      </c>
      <c r="C54">
        <v>0.462779995</v>
      </c>
      <c r="D54">
        <v>0.19064560999999999</v>
      </c>
      <c r="F54">
        <v>2012</v>
      </c>
      <c r="G54">
        <f t="shared" si="0"/>
        <v>46.2779995</v>
      </c>
      <c r="H54">
        <f t="shared" si="1"/>
        <v>19.064560999999998</v>
      </c>
    </row>
    <row r="55" spans="1:8">
      <c r="A55">
        <v>2013</v>
      </c>
      <c r="B55">
        <v>331</v>
      </c>
      <c r="C55">
        <v>0.46471050899999999</v>
      </c>
      <c r="D55">
        <v>0.18811930499999999</v>
      </c>
      <c r="F55">
        <v>2013</v>
      </c>
      <c r="G55">
        <f t="shared" si="0"/>
        <v>46.471050900000002</v>
      </c>
      <c r="H55">
        <f t="shared" si="1"/>
        <v>18.811930499999999</v>
      </c>
    </row>
    <row r="56" spans="1:8">
      <c r="A56">
        <v>2013</v>
      </c>
      <c r="B56">
        <v>630</v>
      </c>
      <c r="C56">
        <v>0.46404635399999999</v>
      </c>
      <c r="D56">
        <v>0.187122803</v>
      </c>
      <c r="F56">
        <v>2013</v>
      </c>
      <c r="G56">
        <f t="shared" si="0"/>
        <v>46.404635399999997</v>
      </c>
      <c r="H56">
        <f t="shared" si="1"/>
        <v>18.7122803</v>
      </c>
    </row>
    <row r="57" spans="1:8">
      <c r="A57">
        <v>2013</v>
      </c>
      <c r="B57">
        <v>930</v>
      </c>
      <c r="C57">
        <v>0.46584777900000002</v>
      </c>
      <c r="D57">
        <v>0.186159092</v>
      </c>
      <c r="F57">
        <v>2013</v>
      </c>
      <c r="G57">
        <f t="shared" si="0"/>
        <v>46.584777899999999</v>
      </c>
      <c r="H57">
        <f t="shared" si="1"/>
        <v>18.615909200000001</v>
      </c>
    </row>
    <row r="58" spans="1:8">
      <c r="A58">
        <v>2013</v>
      </c>
      <c r="B58">
        <v>1231</v>
      </c>
      <c r="C58">
        <v>0.46162422800000003</v>
      </c>
      <c r="D58">
        <v>0.18621782000000001</v>
      </c>
      <c r="F58">
        <v>2013</v>
      </c>
      <c r="G58">
        <f t="shared" si="0"/>
        <v>46.162422800000002</v>
      </c>
      <c r="H58">
        <f t="shared" si="1"/>
        <v>18.621782</v>
      </c>
    </row>
    <row r="59" spans="1:8">
      <c r="A59">
        <v>2014</v>
      </c>
      <c r="B59">
        <v>331</v>
      </c>
      <c r="C59">
        <v>0.461016959</v>
      </c>
      <c r="D59">
        <v>0.18404335899999999</v>
      </c>
      <c r="F59">
        <v>2014</v>
      </c>
      <c r="G59">
        <f t="shared" si="0"/>
        <v>46.101695900000003</v>
      </c>
      <c r="H59">
        <f t="shared" si="1"/>
        <v>18.4043359</v>
      </c>
    </row>
    <row r="60" spans="1:8">
      <c r="A60">
        <v>2014</v>
      </c>
      <c r="B60">
        <v>630</v>
      </c>
      <c r="C60">
        <v>0.45956501199999999</v>
      </c>
      <c r="D60">
        <v>0.18076605200000001</v>
      </c>
      <c r="F60">
        <v>2014</v>
      </c>
      <c r="G60">
        <f t="shared" si="0"/>
        <v>45.956501199999998</v>
      </c>
      <c r="H60">
        <f t="shared" si="1"/>
        <v>18.076605199999999</v>
      </c>
    </row>
    <row r="61" spans="1:8">
      <c r="A61">
        <v>2014</v>
      </c>
      <c r="B61">
        <v>930</v>
      </c>
      <c r="C61">
        <v>0.45985060799999999</v>
      </c>
      <c r="D61">
        <v>0.17889591599999999</v>
      </c>
      <c r="F61">
        <v>2014</v>
      </c>
      <c r="G61">
        <f t="shared" si="0"/>
        <v>45.985060799999999</v>
      </c>
      <c r="H61">
        <f t="shared" si="1"/>
        <v>17.889591599999999</v>
      </c>
    </row>
    <row r="62" spans="1:8">
      <c r="A62">
        <v>2014</v>
      </c>
      <c r="B62">
        <v>1231</v>
      </c>
      <c r="C62">
        <v>0.455462702</v>
      </c>
      <c r="D62">
        <v>0.17983117900000001</v>
      </c>
      <c r="F62">
        <v>2014</v>
      </c>
      <c r="G62">
        <f t="shared" si="0"/>
        <v>45.546270200000002</v>
      </c>
      <c r="H62">
        <f t="shared" si="1"/>
        <v>17.9831179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2"/>
  <sheetViews>
    <sheetView topLeftCell="A3" workbookViewId="0">
      <selection activeCell="H62" sqref="H62"/>
    </sheetView>
  </sheetViews>
  <sheetFormatPr baseColWidth="10" defaultColWidth="8.83203125" defaultRowHeight="14" x14ac:dyDescent="0"/>
  <sheetData>
    <row r="2" spans="1:4">
      <c r="B2" t="s">
        <v>1</v>
      </c>
      <c r="C2" t="s">
        <v>8</v>
      </c>
      <c r="D2" t="s">
        <v>10</v>
      </c>
    </row>
    <row r="3" spans="1:4">
      <c r="A3">
        <v>2000</v>
      </c>
      <c r="B3">
        <v>331</v>
      </c>
      <c r="C3">
        <v>2109272684</v>
      </c>
      <c r="D3">
        <v>1596065080</v>
      </c>
    </row>
    <row r="4" spans="1:4">
      <c r="A4">
        <v>2000</v>
      </c>
      <c r="B4">
        <v>630</v>
      </c>
      <c r="C4">
        <v>2114648976</v>
      </c>
      <c r="D4">
        <v>1594666888</v>
      </c>
    </row>
    <row r="5" spans="1:4">
      <c r="A5">
        <v>2000</v>
      </c>
      <c r="B5">
        <v>930</v>
      </c>
      <c r="C5">
        <v>2116358963</v>
      </c>
      <c r="D5">
        <v>1596368661</v>
      </c>
    </row>
    <row r="6" spans="1:4">
      <c r="A6">
        <v>2000</v>
      </c>
      <c r="B6">
        <v>1231</v>
      </c>
      <c r="C6">
        <v>2111064009</v>
      </c>
      <c r="D6">
        <v>1604781543</v>
      </c>
    </row>
    <row r="7" spans="1:4">
      <c r="A7">
        <v>2001</v>
      </c>
      <c r="B7">
        <v>331</v>
      </c>
      <c r="C7">
        <v>2147223751</v>
      </c>
      <c r="D7">
        <v>1631327314</v>
      </c>
    </row>
    <row r="8" spans="1:4">
      <c r="A8">
        <v>2001</v>
      </c>
      <c r="B8">
        <v>630</v>
      </c>
      <c r="C8">
        <v>2149621874</v>
      </c>
      <c r="D8">
        <v>1633068445</v>
      </c>
    </row>
    <row r="9" spans="1:4">
      <c r="A9">
        <v>2001</v>
      </c>
      <c r="B9">
        <v>930</v>
      </c>
      <c r="C9">
        <v>2186952760</v>
      </c>
      <c r="D9">
        <v>1656640932</v>
      </c>
    </row>
    <row r="10" spans="1:4">
      <c r="A10">
        <v>2001</v>
      </c>
      <c r="B10">
        <v>1231</v>
      </c>
      <c r="C10">
        <v>2186846521</v>
      </c>
      <c r="D10">
        <v>1652582610</v>
      </c>
    </row>
    <row r="11" spans="1:4">
      <c r="A11">
        <v>2002</v>
      </c>
      <c r="B11">
        <v>331</v>
      </c>
      <c r="C11">
        <v>2192257693</v>
      </c>
      <c r="D11">
        <v>1656635414</v>
      </c>
    </row>
    <row r="12" spans="1:4">
      <c r="A12">
        <v>2002</v>
      </c>
      <c r="B12">
        <v>630</v>
      </c>
      <c r="C12">
        <v>2244037158</v>
      </c>
      <c r="D12">
        <v>1690358736</v>
      </c>
    </row>
    <row r="13" spans="1:4">
      <c r="A13">
        <v>2002</v>
      </c>
      <c r="B13">
        <v>930</v>
      </c>
      <c r="C13">
        <v>2265690092</v>
      </c>
      <c r="D13">
        <v>1714415188</v>
      </c>
    </row>
    <row r="14" spans="1:4">
      <c r="A14">
        <v>2002</v>
      </c>
      <c r="B14">
        <v>1231</v>
      </c>
      <c r="C14">
        <v>2295434281</v>
      </c>
      <c r="D14">
        <v>1734091875</v>
      </c>
    </row>
    <row r="15" spans="1:4">
      <c r="A15">
        <v>2003</v>
      </c>
      <c r="B15">
        <v>331</v>
      </c>
      <c r="C15">
        <v>2335519718</v>
      </c>
      <c r="D15">
        <v>1765231153</v>
      </c>
    </row>
    <row r="16" spans="1:4">
      <c r="A16">
        <v>2003</v>
      </c>
      <c r="B16">
        <v>630</v>
      </c>
      <c r="C16">
        <v>2348528447</v>
      </c>
      <c r="D16">
        <v>1771115051</v>
      </c>
    </row>
    <row r="17" spans="1:4">
      <c r="A17">
        <v>2003</v>
      </c>
      <c r="B17">
        <v>930</v>
      </c>
      <c r="C17">
        <v>2370167874</v>
      </c>
      <c r="D17">
        <v>1788934008</v>
      </c>
    </row>
    <row r="18" spans="1:4">
      <c r="A18">
        <v>2003</v>
      </c>
      <c r="B18">
        <v>1231</v>
      </c>
      <c r="C18">
        <v>2382918810</v>
      </c>
      <c r="D18">
        <v>1795924370</v>
      </c>
    </row>
    <row r="19" spans="1:4">
      <c r="A19">
        <v>2004</v>
      </c>
      <c r="B19">
        <v>331</v>
      </c>
      <c r="C19">
        <v>2386242199</v>
      </c>
      <c r="D19">
        <v>1802061817</v>
      </c>
    </row>
    <row r="20" spans="1:4">
      <c r="A20">
        <v>2004</v>
      </c>
      <c r="B20">
        <v>630</v>
      </c>
      <c r="C20">
        <v>2400145301</v>
      </c>
      <c r="D20">
        <v>1808172415</v>
      </c>
    </row>
    <row r="21" spans="1:4">
      <c r="A21">
        <v>2004</v>
      </c>
      <c r="B21">
        <v>930</v>
      </c>
      <c r="C21">
        <v>2437450151</v>
      </c>
      <c r="D21">
        <v>1833329339</v>
      </c>
    </row>
    <row r="22" spans="1:4">
      <c r="A22">
        <v>2004</v>
      </c>
      <c r="B22">
        <v>1231</v>
      </c>
      <c r="C22">
        <v>2438366375</v>
      </c>
      <c r="D22">
        <v>1839612537</v>
      </c>
    </row>
    <row r="23" spans="1:4">
      <c r="A23">
        <v>2005</v>
      </c>
      <c r="B23">
        <v>331</v>
      </c>
      <c r="C23">
        <v>2448600759</v>
      </c>
      <c r="D23">
        <v>1854450716</v>
      </c>
    </row>
    <row r="24" spans="1:4">
      <c r="A24">
        <v>2005</v>
      </c>
      <c r="B24">
        <v>630</v>
      </c>
      <c r="C24">
        <v>2478242096</v>
      </c>
      <c r="D24">
        <v>1868251567</v>
      </c>
    </row>
    <row r="25" spans="1:4">
      <c r="A25">
        <v>2005</v>
      </c>
      <c r="B25">
        <v>930</v>
      </c>
      <c r="C25">
        <v>2491568934</v>
      </c>
      <c r="D25">
        <v>1898538533</v>
      </c>
    </row>
    <row r="26" spans="1:4">
      <c r="A26">
        <v>2005</v>
      </c>
      <c r="B26">
        <v>1231</v>
      </c>
      <c r="C26">
        <v>2509936825</v>
      </c>
      <c r="D26">
        <v>1927294874</v>
      </c>
    </row>
    <row r="27" spans="1:4">
      <c r="A27">
        <v>2006</v>
      </c>
      <c r="B27">
        <v>331</v>
      </c>
      <c r="C27">
        <v>2520647363</v>
      </c>
      <c r="D27">
        <v>1947285061</v>
      </c>
    </row>
    <row r="28" spans="1:4">
      <c r="A28">
        <v>2006</v>
      </c>
      <c r="B28">
        <v>630</v>
      </c>
      <c r="C28">
        <v>2545880546</v>
      </c>
      <c r="D28">
        <v>1955750061</v>
      </c>
    </row>
    <row r="29" spans="1:4">
      <c r="A29">
        <v>2006</v>
      </c>
      <c r="B29">
        <v>930</v>
      </c>
      <c r="C29">
        <v>2587038113</v>
      </c>
      <c r="D29">
        <v>1985171153</v>
      </c>
    </row>
    <row r="30" spans="1:4">
      <c r="A30">
        <v>2006</v>
      </c>
      <c r="B30">
        <v>1231</v>
      </c>
      <c r="C30">
        <v>2593675573</v>
      </c>
      <c r="D30">
        <v>1995613754</v>
      </c>
    </row>
    <row r="31" spans="1:4">
      <c r="A31">
        <v>2007</v>
      </c>
      <c r="B31">
        <v>331</v>
      </c>
      <c r="C31">
        <v>2604054333</v>
      </c>
      <c r="D31">
        <v>2014191213</v>
      </c>
    </row>
    <row r="32" spans="1:4">
      <c r="A32">
        <v>2007</v>
      </c>
      <c r="B32">
        <v>630</v>
      </c>
      <c r="C32">
        <v>2629738993</v>
      </c>
      <c r="D32">
        <v>2026319404</v>
      </c>
    </row>
    <row r="33" spans="1:8">
      <c r="A33">
        <v>2007</v>
      </c>
      <c r="B33">
        <v>930</v>
      </c>
      <c r="C33">
        <v>2666661780</v>
      </c>
      <c r="D33">
        <v>2037273121</v>
      </c>
    </row>
    <row r="34" spans="1:8">
      <c r="A34">
        <v>2007</v>
      </c>
      <c r="B34">
        <v>1231</v>
      </c>
      <c r="C34">
        <v>2687440645</v>
      </c>
      <c r="D34">
        <v>2040454501</v>
      </c>
    </row>
    <row r="35" spans="1:8">
      <c r="A35">
        <v>2008</v>
      </c>
      <c r="B35">
        <v>331</v>
      </c>
      <c r="C35">
        <v>2737372716</v>
      </c>
      <c r="D35">
        <v>2062673884</v>
      </c>
    </row>
    <row r="36" spans="1:8">
      <c r="A36">
        <v>2008</v>
      </c>
      <c r="B36">
        <v>630</v>
      </c>
      <c r="C36">
        <v>2758938631</v>
      </c>
      <c r="D36">
        <v>2074333886</v>
      </c>
    </row>
    <row r="37" spans="1:8">
      <c r="A37">
        <v>2008</v>
      </c>
      <c r="B37">
        <v>930</v>
      </c>
      <c r="C37">
        <v>2761856959</v>
      </c>
      <c r="D37">
        <v>2085442374</v>
      </c>
    </row>
    <row r="38" spans="1:8">
      <c r="A38">
        <v>2008</v>
      </c>
      <c r="B38">
        <v>1231</v>
      </c>
      <c r="C38">
        <v>2784859773</v>
      </c>
      <c r="D38">
        <v>2120430122</v>
      </c>
    </row>
    <row r="39" spans="1:8">
      <c r="A39">
        <v>2009</v>
      </c>
      <c r="B39">
        <v>331</v>
      </c>
      <c r="C39">
        <v>2797778350</v>
      </c>
      <c r="D39">
        <v>2165999830</v>
      </c>
    </row>
    <row r="40" spans="1:8">
      <c r="A40">
        <v>2009</v>
      </c>
      <c r="B40">
        <v>630</v>
      </c>
      <c r="C40">
        <v>2781935022</v>
      </c>
      <c r="D40">
        <v>2172213674</v>
      </c>
    </row>
    <row r="41" spans="1:8">
      <c r="A41">
        <v>2009</v>
      </c>
      <c r="B41">
        <v>930</v>
      </c>
      <c r="C41">
        <v>2774402722</v>
      </c>
      <c r="D41">
        <v>2163210101</v>
      </c>
    </row>
    <row r="42" spans="1:8">
      <c r="A42">
        <v>2009</v>
      </c>
      <c r="B42">
        <v>1231</v>
      </c>
      <c r="C42">
        <v>2778779132</v>
      </c>
      <c r="D42">
        <v>2192071285</v>
      </c>
    </row>
    <row r="43" spans="1:8">
      <c r="A43">
        <v>2010</v>
      </c>
      <c r="B43">
        <v>331</v>
      </c>
      <c r="C43">
        <v>2769282200</v>
      </c>
      <c r="D43">
        <v>2201745205</v>
      </c>
    </row>
    <row r="44" spans="1:8">
      <c r="A44">
        <v>2010</v>
      </c>
      <c r="B44">
        <v>630</v>
      </c>
      <c r="C44">
        <v>2730820043</v>
      </c>
      <c r="D44">
        <v>2171892932</v>
      </c>
      <c r="E44" t="s">
        <v>22</v>
      </c>
      <c r="F44" t="s">
        <v>23</v>
      </c>
      <c r="G44" t="s">
        <v>24</v>
      </c>
      <c r="H44" t="s">
        <v>25</v>
      </c>
    </row>
    <row r="45" spans="1:8">
      <c r="A45">
        <v>2010</v>
      </c>
      <c r="B45">
        <v>930</v>
      </c>
      <c r="C45">
        <v>2709154691</v>
      </c>
      <c r="D45">
        <v>2162225650</v>
      </c>
      <c r="E45">
        <f>(C45-$C$44)/$C$44</f>
        <v>-7.9336432495929216E-3</v>
      </c>
      <c r="F45">
        <f>(D45-$D$44)/$D$44</f>
        <v>-4.4510858972674257E-3</v>
      </c>
      <c r="G45">
        <f>(C45-C44)/C44</f>
        <v>-7.9336432495929216E-3</v>
      </c>
      <c r="H45">
        <f>(D45-D44)/D44</f>
        <v>-4.4510858972674257E-3</v>
      </c>
    </row>
    <row r="46" spans="1:8">
      <c r="A46">
        <v>2010</v>
      </c>
      <c r="B46">
        <v>1231</v>
      </c>
      <c r="C46">
        <v>2734243828</v>
      </c>
      <c r="D46">
        <v>2196129708</v>
      </c>
      <c r="E46">
        <f t="shared" ref="E46:E62" si="0">(C46-$C$44)/$C$44</f>
        <v>1.2537570935061428E-3</v>
      </c>
      <c r="F46">
        <f t="shared" ref="F46:F62" si="1">(D46-$D$44)/$D$44</f>
        <v>1.1159286741488415E-2</v>
      </c>
      <c r="G46">
        <f t="shared" ref="G46:G62" si="2">(C46-C45)/C45</f>
        <v>9.260872804106703E-3</v>
      </c>
      <c r="H46">
        <f t="shared" ref="H46:H62" si="3">(D46-D45)/D45</f>
        <v>1.568016640631379E-2</v>
      </c>
    </row>
    <row r="47" spans="1:8">
      <c r="A47">
        <v>2011</v>
      </c>
      <c r="B47">
        <v>331</v>
      </c>
      <c r="C47">
        <v>2738963313</v>
      </c>
      <c r="D47">
        <v>2208537642</v>
      </c>
      <c r="E47">
        <f t="shared" si="0"/>
        <v>2.9819870484962601E-3</v>
      </c>
      <c r="F47">
        <f t="shared" si="1"/>
        <v>1.6872245155407136E-2</v>
      </c>
      <c r="G47">
        <f t="shared" si="2"/>
        <v>1.7260658876396301E-3</v>
      </c>
      <c r="H47">
        <f t="shared" si="3"/>
        <v>5.64990945425524E-3</v>
      </c>
    </row>
    <row r="48" spans="1:8">
      <c r="A48">
        <v>2011</v>
      </c>
      <c r="B48">
        <v>630</v>
      </c>
      <c r="C48">
        <v>2712787799</v>
      </c>
      <c r="D48">
        <v>2182617858</v>
      </c>
      <c r="E48">
        <f t="shared" si="0"/>
        <v>-6.6032340894167079E-3</v>
      </c>
      <c r="F48">
        <f t="shared" si="1"/>
        <v>4.9380546536075751E-3</v>
      </c>
      <c r="G48">
        <f t="shared" si="2"/>
        <v>-9.5567231133628552E-3</v>
      </c>
      <c r="H48">
        <f t="shared" si="3"/>
        <v>-1.1736174882003663E-2</v>
      </c>
    </row>
    <row r="49" spans="1:8">
      <c r="A49">
        <v>2011</v>
      </c>
      <c r="B49">
        <v>930</v>
      </c>
      <c r="C49">
        <v>2717587826</v>
      </c>
      <c r="D49">
        <v>2184734770</v>
      </c>
      <c r="E49">
        <f t="shared" si="0"/>
        <v>-4.8455104297035513E-3</v>
      </c>
      <c r="F49">
        <f t="shared" si="1"/>
        <v>5.9127399011214242E-3</v>
      </c>
      <c r="G49">
        <f t="shared" si="2"/>
        <v>1.769407471446682E-3</v>
      </c>
      <c r="H49">
        <f t="shared" si="3"/>
        <v>9.6989584880414733E-4</v>
      </c>
    </row>
    <row r="50" spans="1:8">
      <c r="A50">
        <v>2011</v>
      </c>
      <c r="B50">
        <v>1231</v>
      </c>
      <c r="C50">
        <v>2729537540</v>
      </c>
      <c r="D50">
        <v>2200175174</v>
      </c>
      <c r="E50">
        <f t="shared" si="0"/>
        <v>-4.69640247180506E-4</v>
      </c>
      <c r="F50">
        <f t="shared" si="1"/>
        <v>1.302193196694836E-2</v>
      </c>
      <c r="G50">
        <f t="shared" si="2"/>
        <v>4.3971767483182711E-3</v>
      </c>
      <c r="H50">
        <f t="shared" si="3"/>
        <v>7.0674043421755954E-3</v>
      </c>
    </row>
    <row r="51" spans="1:8">
      <c r="A51">
        <v>2012</v>
      </c>
      <c r="B51">
        <v>331</v>
      </c>
      <c r="C51">
        <v>2716685728</v>
      </c>
      <c r="D51">
        <v>2202674940</v>
      </c>
      <c r="E51">
        <f t="shared" si="0"/>
        <v>-5.175850029455786E-3</v>
      </c>
      <c r="F51">
        <f t="shared" si="1"/>
        <v>1.4172893859760487E-2</v>
      </c>
      <c r="G51">
        <f t="shared" si="2"/>
        <v>-4.7084210462992934E-3</v>
      </c>
      <c r="H51">
        <f t="shared" si="3"/>
        <v>1.1361668059617874E-3</v>
      </c>
    </row>
    <row r="52" spans="1:8">
      <c r="A52">
        <v>2012</v>
      </c>
      <c r="B52">
        <v>630</v>
      </c>
      <c r="C52">
        <v>2722681407</v>
      </c>
      <c r="D52">
        <v>2200712399</v>
      </c>
      <c r="E52">
        <f t="shared" si="0"/>
        <v>-2.9802901223249883E-3</v>
      </c>
      <c r="F52">
        <f t="shared" si="1"/>
        <v>1.3269285320368638E-2</v>
      </c>
      <c r="G52">
        <f t="shared" si="2"/>
        <v>2.2069829197409467E-3</v>
      </c>
      <c r="H52">
        <f t="shared" si="3"/>
        <v>-8.9098076359828203E-4</v>
      </c>
    </row>
    <row r="53" spans="1:8">
      <c r="A53">
        <v>2012</v>
      </c>
      <c r="B53">
        <v>930</v>
      </c>
      <c r="C53">
        <v>2731615956</v>
      </c>
      <c r="D53">
        <v>2207563811</v>
      </c>
      <c r="E53">
        <f t="shared" si="0"/>
        <v>2.9145567538959211E-4</v>
      </c>
      <c r="F53">
        <f t="shared" si="1"/>
        <v>1.6423866238724882E-2</v>
      </c>
      <c r="G53">
        <f t="shared" si="2"/>
        <v>3.281525696333519E-3</v>
      </c>
      <c r="H53">
        <f t="shared" si="3"/>
        <v>3.1132700497862736E-3</v>
      </c>
    </row>
    <row r="54" spans="1:8">
      <c r="A54">
        <v>2012</v>
      </c>
      <c r="B54">
        <v>1231</v>
      </c>
      <c r="C54">
        <v>2766453827</v>
      </c>
      <c r="D54">
        <v>2245931495</v>
      </c>
      <c r="E54">
        <f t="shared" si="0"/>
        <v>1.3048748522020424E-2</v>
      </c>
      <c r="F54">
        <f t="shared" si="1"/>
        <v>3.4089416614023031E-2</v>
      </c>
      <c r="G54">
        <f t="shared" si="2"/>
        <v>1.2753575744598558E-2</v>
      </c>
      <c r="H54">
        <f t="shared" si="3"/>
        <v>1.7380101906372483E-2</v>
      </c>
    </row>
    <row r="55" spans="1:8">
      <c r="A55">
        <v>2013</v>
      </c>
      <c r="B55">
        <v>331</v>
      </c>
      <c r="C55">
        <v>2725876684</v>
      </c>
      <c r="D55">
        <v>2221246534</v>
      </c>
      <c r="E55">
        <f t="shared" si="0"/>
        <v>-1.8102104577236691E-3</v>
      </c>
      <c r="F55">
        <f t="shared" si="1"/>
        <v>2.2723773015160768E-2</v>
      </c>
      <c r="G55">
        <f t="shared" si="2"/>
        <v>-1.4667565604737635E-2</v>
      </c>
      <c r="H55">
        <f t="shared" si="3"/>
        <v>-1.0990967914629115E-2</v>
      </c>
    </row>
    <row r="56" spans="1:8">
      <c r="A56">
        <v>2013</v>
      </c>
      <c r="B56">
        <v>630</v>
      </c>
      <c r="C56">
        <v>2707130542</v>
      </c>
      <c r="D56">
        <v>2193625334</v>
      </c>
      <c r="E56">
        <f t="shared" si="0"/>
        <v>-8.6748671193929705E-3</v>
      </c>
      <c r="F56">
        <f t="shared" si="1"/>
        <v>1.0006203197128872E-2</v>
      </c>
      <c r="G56">
        <f t="shared" si="2"/>
        <v>-6.8771056702725004E-3</v>
      </c>
      <c r="H56">
        <f t="shared" si="3"/>
        <v>-1.2434999707240961E-2</v>
      </c>
    </row>
    <row r="57" spans="1:8">
      <c r="A57">
        <v>2013</v>
      </c>
      <c r="B57">
        <v>930</v>
      </c>
      <c r="C57">
        <v>2731400510</v>
      </c>
      <c r="D57">
        <v>2215447674</v>
      </c>
      <c r="E57">
        <f t="shared" si="0"/>
        <v>2.1256142508838325E-4</v>
      </c>
      <c r="F57">
        <f t="shared" si="1"/>
        <v>2.0053816354516318E-2</v>
      </c>
      <c r="G57">
        <f t="shared" si="2"/>
        <v>8.9652004672333228E-3</v>
      </c>
      <c r="H57">
        <f t="shared" si="3"/>
        <v>9.9480707401421731E-3</v>
      </c>
    </row>
    <row r="58" spans="1:8">
      <c r="A58">
        <v>2013</v>
      </c>
      <c r="B58">
        <v>1231</v>
      </c>
      <c r="C58">
        <v>2757313635</v>
      </c>
      <c r="D58">
        <v>2235162670</v>
      </c>
      <c r="E58">
        <f t="shared" si="0"/>
        <v>9.7016982381947451E-3</v>
      </c>
      <c r="F58">
        <f t="shared" si="1"/>
        <v>2.9131149638089066E-2</v>
      </c>
      <c r="G58">
        <f t="shared" si="2"/>
        <v>9.4871202173129852E-3</v>
      </c>
      <c r="H58">
        <f t="shared" si="3"/>
        <v>8.8988768416292559E-3</v>
      </c>
    </row>
    <row r="59" spans="1:8">
      <c r="A59">
        <v>2014</v>
      </c>
      <c r="B59">
        <v>331</v>
      </c>
      <c r="C59">
        <v>2760026591</v>
      </c>
      <c r="D59">
        <v>2246222226</v>
      </c>
      <c r="E59">
        <f t="shared" si="0"/>
        <v>1.0695156597691633E-2</v>
      </c>
      <c r="F59">
        <f t="shared" si="1"/>
        <v>3.4223277264203558E-2</v>
      </c>
      <c r="G59">
        <f t="shared" si="2"/>
        <v>9.8391273504872803E-4</v>
      </c>
      <c r="H59">
        <f t="shared" si="3"/>
        <v>4.9479870742472629E-3</v>
      </c>
    </row>
    <row r="60" spans="1:8">
      <c r="A60">
        <v>2014</v>
      </c>
      <c r="B60">
        <v>630</v>
      </c>
      <c r="C60">
        <v>2761584302</v>
      </c>
      <c r="D60">
        <v>2227534280</v>
      </c>
      <c r="E60">
        <f t="shared" si="0"/>
        <v>1.1265575364022623E-2</v>
      </c>
      <c r="F60">
        <f t="shared" si="1"/>
        <v>2.5618826407231017E-2</v>
      </c>
      <c r="G60">
        <f t="shared" si="2"/>
        <v>5.6438260597903062E-4</v>
      </c>
      <c r="H60">
        <f t="shared" si="3"/>
        <v>-8.3197226809027212E-3</v>
      </c>
    </row>
    <row r="61" spans="1:8">
      <c r="A61">
        <v>2014</v>
      </c>
      <c r="B61">
        <v>930</v>
      </c>
      <c r="C61">
        <v>2765584076</v>
      </c>
      <c r="D61">
        <v>2226372693</v>
      </c>
      <c r="E61">
        <f t="shared" si="0"/>
        <v>1.2730254082143486E-2</v>
      </c>
      <c r="F61">
        <f t="shared" si="1"/>
        <v>2.508399939854862E-2</v>
      </c>
      <c r="G61">
        <f t="shared" si="2"/>
        <v>1.4483620858878998E-3</v>
      </c>
      <c r="H61">
        <f t="shared" si="3"/>
        <v>-5.2146762024241435E-4</v>
      </c>
    </row>
    <row r="62" spans="1:8">
      <c r="A62">
        <v>2014</v>
      </c>
      <c r="B62">
        <v>1231</v>
      </c>
      <c r="C62">
        <v>2814422893</v>
      </c>
      <c r="D62">
        <v>2262136008</v>
      </c>
      <c r="E62">
        <f t="shared" si="0"/>
        <v>3.0614558514868787E-2</v>
      </c>
      <c r="F62">
        <f t="shared" si="1"/>
        <v>4.1550425746309301E-2</v>
      </c>
      <c r="G62">
        <f t="shared" si="2"/>
        <v>1.7659494579762687E-2</v>
      </c>
      <c r="H62">
        <f t="shared" si="3"/>
        <v>1.6063489779785941E-2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"/>
  <sheetViews>
    <sheetView topLeftCell="D2" workbookViewId="0">
      <selection activeCell="L58" sqref="L58"/>
    </sheetView>
  </sheetViews>
  <sheetFormatPr baseColWidth="10" defaultColWidth="8.83203125" defaultRowHeight="14" x14ac:dyDescent="0"/>
  <cols>
    <col min="1" max="1" width="34.33203125" bestFit="1" customWidth="1"/>
  </cols>
  <sheetData>
    <row r="2" spans="1:4">
      <c r="B2" t="s">
        <v>20</v>
      </c>
      <c r="C2" t="s">
        <v>21</v>
      </c>
    </row>
    <row r="3" spans="1:4">
      <c r="B3" s="11">
        <v>2010</v>
      </c>
      <c r="C3" s="11">
        <v>2014</v>
      </c>
    </row>
    <row r="4" spans="1:4">
      <c r="A4" t="s">
        <v>29</v>
      </c>
      <c r="B4">
        <v>7032</v>
      </c>
      <c r="C4">
        <v>6062</v>
      </c>
      <c r="D4" s="3">
        <f>100*(C4-B4)/B4</f>
        <v>-13.794084186575654</v>
      </c>
    </row>
    <row r="5" spans="1:4">
      <c r="A5" t="s">
        <v>30</v>
      </c>
      <c r="B5" s="11">
        <v>6937</v>
      </c>
      <c r="C5" s="11">
        <v>5961</v>
      </c>
      <c r="D5" s="3">
        <f>100*(C5-B5)/B5</f>
        <v>-14.06948248522416</v>
      </c>
    </row>
    <row r="6" spans="1:4">
      <c r="B6">
        <v>95</v>
      </c>
      <c r="C6">
        <v>101</v>
      </c>
      <c r="D6" s="3">
        <f>100*(C6-B6)/B6</f>
        <v>6.3157894736842106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44"/>
  <sheetViews>
    <sheetView topLeftCell="C3" workbookViewId="0">
      <selection activeCell="H56" sqref="H56"/>
    </sheetView>
  </sheetViews>
  <sheetFormatPr baseColWidth="10" defaultColWidth="8.83203125" defaultRowHeight="14" x14ac:dyDescent="0"/>
  <cols>
    <col min="4" max="4" width="9.1640625" bestFit="1" customWidth="1"/>
  </cols>
  <sheetData>
    <row r="3" spans="2:7">
      <c r="B3" t="s">
        <v>1</v>
      </c>
      <c r="D3" t="s">
        <v>27</v>
      </c>
      <c r="E3" t="s">
        <v>28</v>
      </c>
    </row>
    <row r="4" spans="2:7">
      <c r="B4">
        <v>630</v>
      </c>
      <c r="C4">
        <v>2010</v>
      </c>
      <c r="D4" s="12">
        <v>0.206511113</v>
      </c>
      <c r="E4" s="12">
        <v>0.28275130500000001</v>
      </c>
    </row>
    <row r="5" spans="2:7">
      <c r="B5">
        <v>930</v>
      </c>
      <c r="C5">
        <v>2010</v>
      </c>
      <c r="D5" s="12">
        <v>0.20215443499999999</v>
      </c>
      <c r="E5" s="12">
        <v>0.27887419499999999</v>
      </c>
      <c r="F5">
        <f>(D5-D$4)/D$4</f>
        <v>-2.1096578952630035E-2</v>
      </c>
      <c r="G5">
        <f>(E5-E$4)/E$4</f>
        <v>-1.3712085254566788E-2</v>
      </c>
    </row>
    <row r="6" spans="2:7">
      <c r="B6">
        <v>1231</v>
      </c>
      <c r="C6">
        <v>2010</v>
      </c>
      <c r="D6" s="12">
        <v>0.204821318</v>
      </c>
      <c r="E6" s="12">
        <v>0.27842342199999998</v>
      </c>
      <c r="F6">
        <f t="shared" ref="F6:G22" si="0">(D6-D$4)/D$4</f>
        <v>-8.1825862804777681E-3</v>
      </c>
      <c r="G6">
        <f t="shared" si="0"/>
        <v>-1.5306323696720098E-2</v>
      </c>
    </row>
    <row r="7" spans="2:7">
      <c r="B7">
        <v>331</v>
      </c>
      <c r="C7">
        <v>2011</v>
      </c>
      <c r="D7" s="12">
        <v>0.203715653</v>
      </c>
      <c r="E7" s="12">
        <v>0.27582938000000001</v>
      </c>
      <c r="F7">
        <f t="shared" si="0"/>
        <v>-1.3536608075905338E-2</v>
      </c>
      <c r="G7">
        <f t="shared" si="0"/>
        <v>-2.4480612034664156E-2</v>
      </c>
    </row>
    <row r="8" spans="2:7">
      <c r="B8">
        <v>630</v>
      </c>
      <c r="C8">
        <v>2011</v>
      </c>
      <c r="D8" s="12">
        <v>0.19893914100000001</v>
      </c>
      <c r="E8" s="12">
        <v>0.26472337200000001</v>
      </c>
      <c r="F8">
        <f t="shared" si="0"/>
        <v>-3.6666172052445344E-2</v>
      </c>
      <c r="G8">
        <f t="shared" si="0"/>
        <v>-6.3758973632323274E-2</v>
      </c>
    </row>
    <row r="9" spans="2:7">
      <c r="B9">
        <v>930</v>
      </c>
      <c r="C9">
        <v>2011</v>
      </c>
      <c r="D9" s="12">
        <v>0.19625312</v>
      </c>
      <c r="E9" s="12">
        <v>0.25622239000000002</v>
      </c>
      <c r="F9">
        <f t="shared" si="0"/>
        <v>-4.9672837703412083E-2</v>
      </c>
      <c r="G9">
        <f t="shared" si="0"/>
        <v>-9.3824200033311905E-2</v>
      </c>
    </row>
    <row r="10" spans="2:7">
      <c r="B10">
        <v>1231</v>
      </c>
      <c r="C10">
        <v>2011</v>
      </c>
      <c r="D10" s="12">
        <v>0.19582084</v>
      </c>
      <c r="E10" s="12">
        <v>0.25052853600000002</v>
      </c>
      <c r="F10">
        <f t="shared" si="0"/>
        <v>-5.1766090670384408E-2</v>
      </c>
      <c r="G10">
        <f t="shared" si="0"/>
        <v>-0.11396152176910371</v>
      </c>
    </row>
    <row r="11" spans="2:7">
      <c r="B11">
        <v>331</v>
      </c>
      <c r="C11">
        <v>2012</v>
      </c>
      <c r="D11" s="12">
        <v>0.19408852800000001</v>
      </c>
      <c r="E11" s="12">
        <v>0.248926226</v>
      </c>
      <c r="F11">
        <f t="shared" si="0"/>
        <v>-6.015455933356955E-2</v>
      </c>
      <c r="G11">
        <f t="shared" si="0"/>
        <v>-0.11962837448265715</v>
      </c>
    </row>
    <row r="12" spans="2:7">
      <c r="B12">
        <v>630</v>
      </c>
      <c r="C12">
        <v>2012</v>
      </c>
      <c r="D12" s="12">
        <v>0.19285769699999999</v>
      </c>
      <c r="E12" s="12">
        <v>0.24622735400000001</v>
      </c>
      <c r="F12">
        <f t="shared" si="0"/>
        <v>-6.6114679261837117E-2</v>
      </c>
      <c r="G12">
        <f t="shared" si="0"/>
        <v>-0.12917341265675147</v>
      </c>
    </row>
    <row r="13" spans="2:7">
      <c r="B13">
        <v>930</v>
      </c>
      <c r="C13">
        <v>2012</v>
      </c>
      <c r="D13" s="12">
        <v>0.191149453</v>
      </c>
      <c r="E13" s="12">
        <v>0.24299522000000001</v>
      </c>
      <c r="F13">
        <f t="shared" si="0"/>
        <v>-7.4386602138936705E-2</v>
      </c>
      <c r="G13">
        <f t="shared" si="0"/>
        <v>-0.14060442621122471</v>
      </c>
    </row>
    <row r="14" spans="2:7">
      <c r="B14">
        <v>1231</v>
      </c>
      <c r="C14">
        <v>2012</v>
      </c>
      <c r="D14" s="12">
        <v>0.19064560999999999</v>
      </c>
      <c r="E14" s="12">
        <v>0.237048013</v>
      </c>
      <c r="F14">
        <f t="shared" si="0"/>
        <v>-7.6826388514985161E-2</v>
      </c>
      <c r="G14">
        <f t="shared" si="0"/>
        <v>-0.16163777564174286</v>
      </c>
    </row>
    <row r="15" spans="2:7">
      <c r="B15">
        <v>331</v>
      </c>
      <c r="C15">
        <v>2013</v>
      </c>
      <c r="D15" s="12">
        <v>0.18811930499999999</v>
      </c>
      <c r="E15" s="12">
        <v>0.23493673100000001</v>
      </c>
      <c r="F15">
        <f t="shared" si="0"/>
        <v>-8.9059652688037227E-2</v>
      </c>
      <c r="G15">
        <f t="shared" si="0"/>
        <v>-0.16910469785453333</v>
      </c>
    </row>
    <row r="16" spans="2:7">
      <c r="B16">
        <v>630</v>
      </c>
      <c r="C16">
        <v>2013</v>
      </c>
      <c r="D16" s="12">
        <v>0.187122803</v>
      </c>
      <c r="E16" s="12">
        <v>0.23275765100000001</v>
      </c>
      <c r="F16">
        <f t="shared" si="0"/>
        <v>-9.3885068548344858E-2</v>
      </c>
      <c r="G16">
        <f t="shared" si="0"/>
        <v>-0.17681139968567075</v>
      </c>
    </row>
    <row r="17" spans="2:7">
      <c r="B17">
        <v>930</v>
      </c>
      <c r="C17">
        <v>2013</v>
      </c>
      <c r="D17" s="12">
        <v>0.186159092</v>
      </c>
      <c r="E17" s="12">
        <v>0.23001913299999999</v>
      </c>
      <c r="F17">
        <f t="shared" si="0"/>
        <v>-9.8551698764995754E-2</v>
      </c>
      <c r="G17">
        <f t="shared" si="0"/>
        <v>-0.18649665295090334</v>
      </c>
    </row>
    <row r="18" spans="2:7">
      <c r="B18">
        <v>1231</v>
      </c>
      <c r="C18">
        <v>2013</v>
      </c>
      <c r="D18" s="12">
        <v>0.18621782000000001</v>
      </c>
      <c r="E18" s="12">
        <v>0.227488259</v>
      </c>
      <c r="F18">
        <f t="shared" si="0"/>
        <v>-9.8267316974849625E-2</v>
      </c>
      <c r="G18">
        <f t="shared" si="0"/>
        <v>-0.19544753648440283</v>
      </c>
    </row>
    <row r="19" spans="2:7">
      <c r="B19">
        <v>331</v>
      </c>
      <c r="C19">
        <v>2014</v>
      </c>
      <c r="D19" s="12">
        <v>0.18404335899999999</v>
      </c>
      <c r="E19" s="12">
        <v>0.225468796</v>
      </c>
      <c r="F19">
        <f t="shared" si="0"/>
        <v>-0.10879682780073927</v>
      </c>
      <c r="G19">
        <f t="shared" si="0"/>
        <v>-0.20258972456378233</v>
      </c>
    </row>
    <row r="20" spans="2:7">
      <c r="B20">
        <v>630</v>
      </c>
      <c r="C20">
        <v>2014</v>
      </c>
      <c r="D20" s="12">
        <v>0.18076605200000001</v>
      </c>
      <c r="E20" s="12">
        <v>0.22056240099999999</v>
      </c>
      <c r="F20">
        <f t="shared" si="0"/>
        <v>-0.12466670982495739</v>
      </c>
      <c r="G20">
        <f t="shared" si="0"/>
        <v>-0.21994205826919178</v>
      </c>
    </row>
    <row r="21" spans="2:7">
      <c r="B21">
        <v>930</v>
      </c>
      <c r="C21">
        <v>2014</v>
      </c>
      <c r="D21" s="12">
        <v>0.17889591599999999</v>
      </c>
      <c r="E21" s="12">
        <v>0.21799231199999999</v>
      </c>
      <c r="F21">
        <f t="shared" si="0"/>
        <v>-0.13372257114318109</v>
      </c>
      <c r="G21">
        <f t="shared" si="0"/>
        <v>-0.22903163258609899</v>
      </c>
    </row>
    <row r="22" spans="2:7">
      <c r="B22">
        <v>1231</v>
      </c>
      <c r="C22">
        <v>2014</v>
      </c>
      <c r="D22" s="12">
        <v>0.17983117900000001</v>
      </c>
      <c r="E22" s="12">
        <v>0.21734445899999999</v>
      </c>
      <c r="F22">
        <f t="shared" si="0"/>
        <v>-0.12919369622495808</v>
      </c>
      <c r="G22">
        <f t="shared" si="0"/>
        <v>-0.23132287930554385</v>
      </c>
    </row>
    <row r="24" spans="2:7">
      <c r="C24">
        <v>2010</v>
      </c>
      <c r="D24" s="3">
        <f>D4*100</f>
        <v>20.6511113</v>
      </c>
      <c r="E24" s="3">
        <f>E4*100</f>
        <v>28.2751305</v>
      </c>
    </row>
    <row r="25" spans="2:7">
      <c r="C25">
        <v>2010</v>
      </c>
      <c r="D25" s="3">
        <f t="shared" ref="D25:E42" si="1">D5*100</f>
        <v>20.215443499999999</v>
      </c>
      <c r="E25" s="3">
        <f t="shared" si="1"/>
        <v>27.8874195</v>
      </c>
    </row>
    <row r="26" spans="2:7">
      <c r="C26">
        <v>2010</v>
      </c>
      <c r="D26" s="3">
        <f t="shared" si="1"/>
        <v>20.482131800000001</v>
      </c>
      <c r="E26" s="3">
        <f t="shared" si="1"/>
        <v>27.842342199999997</v>
      </c>
    </row>
    <row r="27" spans="2:7">
      <c r="C27">
        <v>2011</v>
      </c>
      <c r="D27" s="3">
        <f t="shared" si="1"/>
        <v>20.3715653</v>
      </c>
      <c r="E27" s="3">
        <f t="shared" si="1"/>
        <v>27.582938000000002</v>
      </c>
    </row>
    <row r="28" spans="2:7">
      <c r="C28">
        <v>2011</v>
      </c>
      <c r="D28" s="3">
        <f t="shared" si="1"/>
        <v>19.8939141</v>
      </c>
      <c r="E28" s="3">
        <f t="shared" si="1"/>
        <v>26.472337200000002</v>
      </c>
    </row>
    <row r="29" spans="2:7">
      <c r="C29">
        <v>2011</v>
      </c>
      <c r="D29" s="3">
        <f t="shared" si="1"/>
        <v>19.625312000000001</v>
      </c>
      <c r="E29" s="3">
        <f t="shared" si="1"/>
        <v>25.622239</v>
      </c>
    </row>
    <row r="30" spans="2:7">
      <c r="C30">
        <v>2011</v>
      </c>
      <c r="D30" s="3">
        <f t="shared" si="1"/>
        <v>19.582083999999998</v>
      </c>
      <c r="E30" s="3">
        <f t="shared" si="1"/>
        <v>25.052853600000002</v>
      </c>
    </row>
    <row r="31" spans="2:7">
      <c r="C31">
        <v>2012</v>
      </c>
      <c r="D31" s="3">
        <f t="shared" si="1"/>
        <v>19.408852800000002</v>
      </c>
      <c r="E31" s="3">
        <f t="shared" si="1"/>
        <v>24.892622599999999</v>
      </c>
    </row>
    <row r="32" spans="2:7">
      <c r="C32">
        <v>2012</v>
      </c>
      <c r="D32" s="3">
        <f t="shared" si="1"/>
        <v>19.285769699999999</v>
      </c>
      <c r="E32" s="3">
        <f t="shared" si="1"/>
        <v>24.6227354</v>
      </c>
    </row>
    <row r="33" spans="3:5">
      <c r="C33">
        <v>2012</v>
      </c>
      <c r="D33" s="3">
        <f t="shared" si="1"/>
        <v>19.114945299999999</v>
      </c>
      <c r="E33" s="3">
        <f t="shared" si="1"/>
        <v>24.299522</v>
      </c>
    </row>
    <row r="34" spans="3:5">
      <c r="C34">
        <v>2012</v>
      </c>
      <c r="D34" s="3">
        <f t="shared" si="1"/>
        <v>19.064560999999998</v>
      </c>
      <c r="E34" s="3">
        <f t="shared" si="1"/>
        <v>23.7048013</v>
      </c>
    </row>
    <row r="35" spans="3:5">
      <c r="C35">
        <v>2013</v>
      </c>
      <c r="D35" s="3">
        <f t="shared" si="1"/>
        <v>18.811930499999999</v>
      </c>
      <c r="E35" s="3">
        <f t="shared" si="1"/>
        <v>23.493673100000002</v>
      </c>
    </row>
    <row r="36" spans="3:5">
      <c r="C36">
        <v>2013</v>
      </c>
      <c r="D36" s="3">
        <f t="shared" si="1"/>
        <v>18.7122803</v>
      </c>
      <c r="E36" s="3">
        <f t="shared" si="1"/>
        <v>23.275765100000001</v>
      </c>
    </row>
    <row r="37" spans="3:5">
      <c r="C37">
        <v>2013</v>
      </c>
      <c r="D37" s="3">
        <f t="shared" si="1"/>
        <v>18.615909200000001</v>
      </c>
      <c r="E37" s="3">
        <f t="shared" si="1"/>
        <v>23.001913299999998</v>
      </c>
    </row>
    <row r="38" spans="3:5">
      <c r="C38">
        <v>2013</v>
      </c>
      <c r="D38" s="3">
        <f t="shared" si="1"/>
        <v>18.621782</v>
      </c>
      <c r="E38" s="3">
        <f t="shared" si="1"/>
        <v>22.7488259</v>
      </c>
    </row>
    <row r="39" spans="3:5">
      <c r="C39">
        <v>2014</v>
      </c>
      <c r="D39" s="3">
        <f t="shared" si="1"/>
        <v>18.4043359</v>
      </c>
      <c r="E39" s="3">
        <f t="shared" si="1"/>
        <v>22.5468796</v>
      </c>
    </row>
    <row r="40" spans="3:5">
      <c r="C40">
        <v>2014</v>
      </c>
      <c r="D40" s="3">
        <f t="shared" si="1"/>
        <v>18.076605199999999</v>
      </c>
      <c r="E40" s="3">
        <f t="shared" si="1"/>
        <v>22.0562401</v>
      </c>
    </row>
    <row r="41" spans="3:5">
      <c r="C41">
        <v>2014</v>
      </c>
      <c r="D41" s="3">
        <f t="shared" si="1"/>
        <v>17.889591599999999</v>
      </c>
      <c r="E41" s="3">
        <f t="shared" si="1"/>
        <v>21.799231199999998</v>
      </c>
    </row>
    <row r="42" spans="3:5">
      <c r="C42">
        <v>2014</v>
      </c>
      <c r="D42" s="3">
        <f t="shared" si="1"/>
        <v>17.9831179</v>
      </c>
      <c r="E42" s="3">
        <f t="shared" si="1"/>
        <v>21.734445899999997</v>
      </c>
    </row>
    <row r="43" spans="3:5">
      <c r="D43" s="3"/>
    </row>
    <row r="44" spans="3:5">
      <c r="D44" s="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opLeftCell="A43" workbookViewId="0">
      <selection activeCell="F78" sqref="F78"/>
    </sheetView>
  </sheetViews>
  <sheetFormatPr baseColWidth="10" defaultColWidth="8.83203125" defaultRowHeight="14" x14ac:dyDescent="0"/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8</v>
      </c>
      <c r="G1" t="s">
        <v>9</v>
      </c>
      <c r="H1" t="s">
        <v>5</v>
      </c>
      <c r="I1" t="s">
        <v>6</v>
      </c>
      <c r="J1" t="s">
        <v>7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>
      <c r="A2">
        <v>2000</v>
      </c>
      <c r="B2">
        <v>331</v>
      </c>
      <c r="C2">
        <v>7013717395</v>
      </c>
      <c r="D2">
        <v>1931626453</v>
      </c>
      <c r="E2">
        <v>0.27540694100000002</v>
      </c>
      <c r="F2">
        <v>2109272684</v>
      </c>
      <c r="G2">
        <v>0.30073534000000002</v>
      </c>
      <c r="H2">
        <v>3954413623</v>
      </c>
      <c r="I2">
        <v>771563165</v>
      </c>
      <c r="J2">
        <v>0.195114431</v>
      </c>
      <c r="K2">
        <v>1596065080</v>
      </c>
      <c r="L2">
        <v>0.403616119</v>
      </c>
      <c r="M2">
        <v>8339</v>
      </c>
      <c r="N2">
        <v>8263</v>
      </c>
      <c r="O2">
        <f>M2-N2</f>
        <v>76</v>
      </c>
    </row>
    <row r="3" spans="1:15">
      <c r="A3">
        <v>2000</v>
      </c>
      <c r="B3">
        <v>630</v>
      </c>
      <c r="C3">
        <v>7172626313</v>
      </c>
      <c r="D3">
        <v>1988099003</v>
      </c>
      <c r="E3">
        <v>0.27717866699999999</v>
      </c>
      <c r="F3">
        <v>2114648976</v>
      </c>
      <c r="G3">
        <v>0.29482213099999999</v>
      </c>
      <c r="H3">
        <v>4008172307</v>
      </c>
      <c r="I3">
        <v>778196341</v>
      </c>
      <c r="J3">
        <v>0.19415241699999999</v>
      </c>
      <c r="K3">
        <v>1594666888</v>
      </c>
      <c r="L3">
        <v>0.397853876</v>
      </c>
      <c r="M3">
        <v>8328</v>
      </c>
      <c r="N3">
        <v>8248</v>
      </c>
      <c r="O3">
        <f t="shared" ref="O3:O61" si="0">M3-N3</f>
        <v>80</v>
      </c>
    </row>
    <row r="4" spans="1:15">
      <c r="A4">
        <v>2000</v>
      </c>
      <c r="B4">
        <v>930</v>
      </c>
      <c r="C4">
        <v>7278366853</v>
      </c>
      <c r="D4">
        <v>2024200325</v>
      </c>
      <c r="E4">
        <v>0.278111885</v>
      </c>
      <c r="F4">
        <v>2116358963</v>
      </c>
      <c r="G4">
        <v>0.29077387900000001</v>
      </c>
      <c r="H4">
        <v>4058635174</v>
      </c>
      <c r="I4">
        <v>786883205</v>
      </c>
      <c r="J4">
        <v>0.193878772</v>
      </c>
      <c r="K4">
        <v>1596368661</v>
      </c>
      <c r="L4">
        <v>0.39332647399999998</v>
      </c>
      <c r="M4">
        <v>8286</v>
      </c>
      <c r="N4">
        <v>8203</v>
      </c>
      <c r="O4">
        <f t="shared" si="0"/>
        <v>83</v>
      </c>
    </row>
    <row r="5" spans="1:15">
      <c r="A5">
        <v>2000</v>
      </c>
      <c r="B5">
        <v>1231</v>
      </c>
      <c r="C5">
        <v>7471626862</v>
      </c>
      <c r="D5">
        <v>2292347099</v>
      </c>
      <c r="E5">
        <v>0.30680695699999999</v>
      </c>
      <c r="F5">
        <v>2111064009</v>
      </c>
      <c r="G5">
        <v>0.28254409000000003</v>
      </c>
      <c r="H5">
        <v>4211894798</v>
      </c>
      <c r="I5">
        <v>849711113</v>
      </c>
      <c r="J5">
        <v>0.20174082099999999</v>
      </c>
      <c r="K5">
        <v>1604781543</v>
      </c>
      <c r="L5">
        <v>0.38101178200000002</v>
      </c>
      <c r="M5">
        <v>8265</v>
      </c>
      <c r="N5">
        <v>8180</v>
      </c>
      <c r="O5">
        <f t="shared" si="0"/>
        <v>85</v>
      </c>
    </row>
    <row r="6" spans="1:15">
      <c r="A6">
        <v>2001</v>
      </c>
      <c r="B6">
        <v>331</v>
      </c>
      <c r="C6">
        <v>7581837189</v>
      </c>
      <c r="D6">
        <v>2327531067</v>
      </c>
      <c r="E6">
        <v>0.30698774000000001</v>
      </c>
      <c r="F6">
        <v>2147223751</v>
      </c>
      <c r="G6">
        <v>0.28320625999999999</v>
      </c>
      <c r="H6">
        <v>4281072976</v>
      </c>
      <c r="I6">
        <v>869658131</v>
      </c>
      <c r="J6">
        <v>0.20314022600000001</v>
      </c>
      <c r="K6">
        <v>1631327314</v>
      </c>
      <c r="L6">
        <v>0.38105571300000002</v>
      </c>
      <c r="M6">
        <v>8216</v>
      </c>
      <c r="N6">
        <v>8135</v>
      </c>
      <c r="O6">
        <f t="shared" si="0"/>
        <v>81</v>
      </c>
    </row>
    <row r="7" spans="1:15">
      <c r="A7">
        <v>2001</v>
      </c>
      <c r="B7">
        <v>630</v>
      </c>
      <c r="C7">
        <v>7644791510</v>
      </c>
      <c r="D7">
        <v>2344322240</v>
      </c>
      <c r="E7">
        <v>0.30665613800000002</v>
      </c>
      <c r="F7">
        <v>2149621874</v>
      </c>
      <c r="G7">
        <v>0.28118777</v>
      </c>
      <c r="H7">
        <v>4342033217</v>
      </c>
      <c r="I7">
        <v>901376697</v>
      </c>
      <c r="J7">
        <v>0.20759322899999999</v>
      </c>
      <c r="K7">
        <v>1633068445</v>
      </c>
      <c r="L7">
        <v>0.37610685199999999</v>
      </c>
      <c r="M7">
        <v>8182</v>
      </c>
      <c r="N7">
        <v>8100</v>
      </c>
      <c r="O7">
        <f t="shared" si="0"/>
        <v>82</v>
      </c>
    </row>
    <row r="8" spans="1:15">
      <c r="A8">
        <v>2001</v>
      </c>
      <c r="B8">
        <v>930</v>
      </c>
      <c r="C8">
        <v>7855742652</v>
      </c>
      <c r="D8">
        <v>2475940865</v>
      </c>
      <c r="E8">
        <v>0.31517591299999997</v>
      </c>
      <c r="F8">
        <v>2186952760</v>
      </c>
      <c r="G8">
        <v>0.278389053</v>
      </c>
      <c r="H8">
        <v>4408671552</v>
      </c>
      <c r="I8">
        <v>923127512</v>
      </c>
      <c r="J8">
        <v>0.209389042</v>
      </c>
      <c r="K8">
        <v>1656640932</v>
      </c>
      <c r="L8">
        <v>0.37576873500000002</v>
      </c>
      <c r="M8">
        <v>8152</v>
      </c>
      <c r="N8">
        <v>8070</v>
      </c>
      <c r="O8">
        <f t="shared" si="0"/>
        <v>82</v>
      </c>
    </row>
    <row r="9" spans="1:15">
      <c r="A9">
        <v>2001</v>
      </c>
      <c r="B9">
        <v>1231</v>
      </c>
      <c r="C9">
        <v>7878812197</v>
      </c>
      <c r="D9">
        <v>2378253793</v>
      </c>
      <c r="E9">
        <v>0.30185435700000002</v>
      </c>
      <c r="F9">
        <v>2186846521</v>
      </c>
      <c r="G9">
        <v>0.277560433</v>
      </c>
      <c r="H9">
        <v>4565067598</v>
      </c>
      <c r="I9">
        <v>1011317549</v>
      </c>
      <c r="J9">
        <v>0.22153397</v>
      </c>
      <c r="K9">
        <v>1652582610</v>
      </c>
      <c r="L9">
        <v>0.36200616400000002</v>
      </c>
      <c r="M9">
        <v>8122</v>
      </c>
      <c r="N9">
        <v>8035</v>
      </c>
      <c r="O9">
        <f t="shared" si="0"/>
        <v>87</v>
      </c>
    </row>
    <row r="10" spans="1:15">
      <c r="A10">
        <v>2002</v>
      </c>
      <c r="B10">
        <v>331</v>
      </c>
      <c r="C10">
        <v>7832930225</v>
      </c>
      <c r="D10">
        <v>2361870452</v>
      </c>
      <c r="E10">
        <v>0.30153089399999999</v>
      </c>
      <c r="F10">
        <v>2192257693</v>
      </c>
      <c r="G10">
        <v>0.27987708700000002</v>
      </c>
      <c r="H10">
        <v>4574170336</v>
      </c>
      <c r="I10">
        <v>1008476134</v>
      </c>
      <c r="J10">
        <v>0.22047192400000001</v>
      </c>
      <c r="K10">
        <v>1656635414</v>
      </c>
      <c r="L10">
        <v>0.36217178</v>
      </c>
      <c r="M10">
        <v>8068</v>
      </c>
      <c r="N10">
        <v>7982</v>
      </c>
      <c r="O10">
        <f t="shared" si="0"/>
        <v>86</v>
      </c>
    </row>
    <row r="11" spans="1:15">
      <c r="A11">
        <v>2002</v>
      </c>
      <c r="B11">
        <v>630</v>
      </c>
      <c r="C11">
        <v>8049004882</v>
      </c>
      <c r="D11">
        <v>2465675205</v>
      </c>
      <c r="E11">
        <v>0.30633292499999998</v>
      </c>
      <c r="F11">
        <v>2244037158</v>
      </c>
      <c r="G11">
        <v>0.27879684399999999</v>
      </c>
      <c r="H11">
        <v>4619505847</v>
      </c>
      <c r="I11">
        <v>1002027654</v>
      </c>
      <c r="J11">
        <v>0.216912303</v>
      </c>
      <c r="K11">
        <v>1690358736</v>
      </c>
      <c r="L11">
        <v>0.36591765300000001</v>
      </c>
      <c r="M11">
        <v>8042</v>
      </c>
      <c r="N11">
        <v>7956</v>
      </c>
      <c r="O11">
        <f t="shared" si="0"/>
        <v>86</v>
      </c>
    </row>
    <row r="12" spans="1:15">
      <c r="A12">
        <v>2002</v>
      </c>
      <c r="B12">
        <v>930</v>
      </c>
      <c r="C12">
        <v>8284175757</v>
      </c>
      <c r="D12">
        <v>2532921398</v>
      </c>
      <c r="E12">
        <v>0.30575418399999998</v>
      </c>
      <c r="F12">
        <v>2265690092</v>
      </c>
      <c r="G12">
        <v>0.27349614</v>
      </c>
      <c r="H12">
        <v>4785696182</v>
      </c>
      <c r="I12">
        <v>1061264739</v>
      </c>
      <c r="J12">
        <v>0.22175765</v>
      </c>
      <c r="K12">
        <v>1714415188</v>
      </c>
      <c r="L12">
        <v>0.35823736499999997</v>
      </c>
      <c r="M12">
        <v>8017</v>
      </c>
      <c r="N12">
        <v>7927</v>
      </c>
      <c r="O12">
        <f t="shared" si="0"/>
        <v>90</v>
      </c>
    </row>
    <row r="13" spans="1:15">
      <c r="A13">
        <v>2002</v>
      </c>
      <c r="B13">
        <v>1231</v>
      </c>
      <c r="C13">
        <v>8447180646</v>
      </c>
      <c r="D13">
        <v>2636950763</v>
      </c>
      <c r="E13">
        <v>0.31216933499999999</v>
      </c>
      <c r="F13">
        <v>2295434281</v>
      </c>
      <c r="G13">
        <v>0.27173969399999998</v>
      </c>
      <c r="H13">
        <v>4916200222</v>
      </c>
      <c r="I13">
        <v>1112011954</v>
      </c>
      <c r="J13">
        <v>0.226193382</v>
      </c>
      <c r="K13">
        <v>1734091875</v>
      </c>
      <c r="L13">
        <v>0.35273011599999998</v>
      </c>
      <c r="M13">
        <v>7983</v>
      </c>
      <c r="N13">
        <v>7893</v>
      </c>
      <c r="O13">
        <f t="shared" si="0"/>
        <v>90</v>
      </c>
    </row>
    <row r="14" spans="1:15">
      <c r="A14">
        <v>2003</v>
      </c>
      <c r="B14">
        <v>331</v>
      </c>
      <c r="C14">
        <v>8616975720</v>
      </c>
      <c r="D14">
        <v>2695338771</v>
      </c>
      <c r="E14">
        <v>0.31279405399999999</v>
      </c>
      <c r="F14">
        <v>2335519718</v>
      </c>
      <c r="G14">
        <v>0.27103705500000003</v>
      </c>
      <c r="H14">
        <v>5031371525</v>
      </c>
      <c r="I14">
        <v>1149670724</v>
      </c>
      <c r="J14">
        <v>0.22850046299999999</v>
      </c>
      <c r="K14">
        <v>1765231153</v>
      </c>
      <c r="L14">
        <v>0.35084492299999998</v>
      </c>
      <c r="M14">
        <v>7947</v>
      </c>
      <c r="N14">
        <v>7857</v>
      </c>
      <c r="O14">
        <f t="shared" si="0"/>
        <v>90</v>
      </c>
    </row>
    <row r="15" spans="1:15">
      <c r="A15">
        <v>2003</v>
      </c>
      <c r="B15">
        <v>630</v>
      </c>
      <c r="C15">
        <v>8934125273</v>
      </c>
      <c r="D15">
        <v>2835150795</v>
      </c>
      <c r="E15">
        <v>0.317339494</v>
      </c>
      <c r="F15">
        <v>2348528447</v>
      </c>
      <c r="G15">
        <v>0.262871672</v>
      </c>
      <c r="H15">
        <v>5177220923</v>
      </c>
      <c r="I15">
        <v>1193067576</v>
      </c>
      <c r="J15">
        <v>0.23044555999999999</v>
      </c>
      <c r="K15">
        <v>1771115051</v>
      </c>
      <c r="L15">
        <v>0.34209763799999998</v>
      </c>
      <c r="M15">
        <v>7908</v>
      </c>
      <c r="N15">
        <v>7814</v>
      </c>
      <c r="O15">
        <f t="shared" si="0"/>
        <v>94</v>
      </c>
    </row>
    <row r="16" spans="1:15">
      <c r="A16">
        <v>2003</v>
      </c>
      <c r="B16">
        <v>930</v>
      </c>
      <c r="C16">
        <v>8953058855</v>
      </c>
      <c r="D16">
        <v>2859922314</v>
      </c>
      <c r="E16">
        <v>0.31943521899999999</v>
      </c>
      <c r="F16">
        <v>2370167874</v>
      </c>
      <c r="G16">
        <v>0.26473274800000002</v>
      </c>
      <c r="H16">
        <v>5169591570</v>
      </c>
      <c r="I16">
        <v>1201063000</v>
      </c>
      <c r="J16">
        <v>0.232332281</v>
      </c>
      <c r="K16">
        <v>1788934008</v>
      </c>
      <c r="L16">
        <v>0.34604939000000001</v>
      </c>
      <c r="M16">
        <v>7892</v>
      </c>
      <c r="N16">
        <v>7799</v>
      </c>
      <c r="O16">
        <f t="shared" si="0"/>
        <v>93</v>
      </c>
    </row>
    <row r="17" spans="1:15">
      <c r="A17">
        <v>2003</v>
      </c>
      <c r="B17">
        <v>1231</v>
      </c>
      <c r="C17">
        <v>9085782353</v>
      </c>
      <c r="D17">
        <v>2873805320</v>
      </c>
      <c r="E17">
        <v>0.31629695800000002</v>
      </c>
      <c r="F17">
        <v>2382918810</v>
      </c>
      <c r="G17">
        <v>0.26226897300000002</v>
      </c>
      <c r="H17">
        <v>5224029978</v>
      </c>
      <c r="I17">
        <v>1214214018</v>
      </c>
      <c r="J17">
        <v>0.23242860800000001</v>
      </c>
      <c r="K17">
        <v>1795924370</v>
      </c>
      <c r="L17">
        <v>0.34378140600000001</v>
      </c>
      <c r="M17">
        <v>7859</v>
      </c>
      <c r="N17">
        <v>7763</v>
      </c>
      <c r="O17">
        <f t="shared" si="0"/>
        <v>96</v>
      </c>
    </row>
    <row r="18" spans="1:15">
      <c r="A18">
        <v>2004</v>
      </c>
      <c r="B18">
        <v>331</v>
      </c>
      <c r="C18">
        <v>9386405094</v>
      </c>
      <c r="D18">
        <v>3004118101</v>
      </c>
      <c r="E18">
        <v>0.32004990999999999</v>
      </c>
      <c r="F18">
        <v>2386242199</v>
      </c>
      <c r="G18">
        <v>0.25422322800000002</v>
      </c>
      <c r="H18">
        <v>5358424539</v>
      </c>
      <c r="I18">
        <v>1264307492</v>
      </c>
      <c r="J18">
        <v>0.235947615</v>
      </c>
      <c r="K18">
        <v>1802061817</v>
      </c>
      <c r="L18">
        <v>0.33630441300000002</v>
      </c>
      <c r="M18">
        <v>7829</v>
      </c>
      <c r="N18">
        <v>7728</v>
      </c>
      <c r="O18">
        <f t="shared" si="0"/>
        <v>101</v>
      </c>
    </row>
    <row r="19" spans="1:15">
      <c r="A19">
        <v>2004</v>
      </c>
      <c r="B19">
        <v>630</v>
      </c>
      <c r="C19">
        <v>9659769454</v>
      </c>
      <c r="D19">
        <v>3354737332</v>
      </c>
      <c r="E19">
        <v>0.34728958599999998</v>
      </c>
      <c r="F19">
        <v>2400145301</v>
      </c>
      <c r="G19">
        <v>0.24846817600000001</v>
      </c>
      <c r="H19">
        <v>5467626941</v>
      </c>
      <c r="I19">
        <v>1435879759</v>
      </c>
      <c r="J19">
        <v>0.26261480100000001</v>
      </c>
      <c r="K19">
        <v>1808172415</v>
      </c>
      <c r="L19">
        <v>0.33070515499999997</v>
      </c>
      <c r="M19">
        <v>7786</v>
      </c>
      <c r="N19">
        <v>7684</v>
      </c>
      <c r="O19">
        <f t="shared" si="0"/>
        <v>102</v>
      </c>
    </row>
    <row r="20" spans="1:15">
      <c r="A20">
        <v>2004</v>
      </c>
      <c r="B20">
        <v>930</v>
      </c>
      <c r="C20">
        <v>9887470490</v>
      </c>
      <c r="D20">
        <v>3784414616</v>
      </c>
      <c r="E20">
        <v>0.38274851199999999</v>
      </c>
      <c r="F20">
        <v>2437450151</v>
      </c>
      <c r="G20">
        <v>0.246519082</v>
      </c>
      <c r="H20">
        <v>5569104353</v>
      </c>
      <c r="I20">
        <v>1618396029</v>
      </c>
      <c r="J20">
        <v>0.29060256800000001</v>
      </c>
      <c r="K20">
        <v>1833329339</v>
      </c>
      <c r="L20">
        <v>0.32919644199999998</v>
      </c>
      <c r="M20">
        <v>7757</v>
      </c>
      <c r="N20">
        <v>7659</v>
      </c>
      <c r="O20">
        <f t="shared" si="0"/>
        <v>98</v>
      </c>
    </row>
    <row r="21" spans="1:15">
      <c r="A21">
        <v>2004</v>
      </c>
      <c r="B21">
        <v>1231</v>
      </c>
      <c r="C21">
        <v>10117461821</v>
      </c>
      <c r="D21">
        <v>3910533866</v>
      </c>
      <c r="E21">
        <v>0.38651333100000002</v>
      </c>
      <c r="F21">
        <v>2438366375</v>
      </c>
      <c r="G21">
        <v>0.24100574</v>
      </c>
      <c r="H21">
        <v>5724774725</v>
      </c>
      <c r="I21">
        <v>1708192614</v>
      </c>
      <c r="J21">
        <v>0.29838599700000001</v>
      </c>
      <c r="K21">
        <v>1839612537</v>
      </c>
      <c r="L21">
        <v>0.32134234499999997</v>
      </c>
      <c r="M21">
        <v>7720</v>
      </c>
      <c r="N21">
        <v>7622</v>
      </c>
      <c r="O21">
        <f t="shared" si="0"/>
        <v>98</v>
      </c>
    </row>
    <row r="22" spans="1:15">
      <c r="A22">
        <v>2005</v>
      </c>
      <c r="B22">
        <v>331</v>
      </c>
      <c r="C22">
        <v>10296843308</v>
      </c>
      <c r="D22">
        <v>3985257290</v>
      </c>
      <c r="E22">
        <v>0.38703680099999999</v>
      </c>
      <c r="F22">
        <v>2448600759</v>
      </c>
      <c r="G22">
        <v>0.23780110900000001</v>
      </c>
      <c r="H22">
        <v>5833307680</v>
      </c>
      <c r="I22">
        <v>1733149750</v>
      </c>
      <c r="J22">
        <v>0.29711269200000001</v>
      </c>
      <c r="K22">
        <v>1854450716</v>
      </c>
      <c r="L22">
        <v>0.31790723500000001</v>
      </c>
      <c r="M22">
        <v>7693</v>
      </c>
      <c r="N22">
        <v>7596</v>
      </c>
      <c r="O22">
        <f t="shared" si="0"/>
        <v>97</v>
      </c>
    </row>
    <row r="23" spans="1:15">
      <c r="A23">
        <v>2005</v>
      </c>
      <c r="B23">
        <v>630</v>
      </c>
      <c r="C23">
        <v>10485302566</v>
      </c>
      <c r="D23">
        <v>3998870914</v>
      </c>
      <c r="E23">
        <v>0.38137868600000002</v>
      </c>
      <c r="F23">
        <v>2478242096</v>
      </c>
      <c r="G23">
        <v>0.23635389400000001</v>
      </c>
      <c r="H23">
        <v>5931841386</v>
      </c>
      <c r="I23">
        <v>1734708397</v>
      </c>
      <c r="J23">
        <v>0.29244011800000003</v>
      </c>
      <c r="K23">
        <v>1868251567</v>
      </c>
      <c r="L23">
        <v>0.31495305499999998</v>
      </c>
      <c r="M23">
        <v>7675</v>
      </c>
      <c r="N23">
        <v>7575</v>
      </c>
      <c r="O23">
        <f t="shared" si="0"/>
        <v>100</v>
      </c>
    </row>
    <row r="24" spans="1:15">
      <c r="A24">
        <v>2005</v>
      </c>
      <c r="B24">
        <v>930</v>
      </c>
      <c r="C24">
        <v>10713170811</v>
      </c>
      <c r="D24">
        <v>4084651281</v>
      </c>
      <c r="E24">
        <v>0.381273794</v>
      </c>
      <c r="F24">
        <v>2491568934</v>
      </c>
      <c r="G24">
        <v>0.232570635</v>
      </c>
      <c r="H24">
        <v>6074076425</v>
      </c>
      <c r="I24">
        <v>1764292530</v>
      </c>
      <c r="J24">
        <v>0.29046268200000003</v>
      </c>
      <c r="K24">
        <v>1898538533</v>
      </c>
      <c r="L24">
        <v>0.31256414999999999</v>
      </c>
      <c r="M24">
        <v>7675</v>
      </c>
      <c r="N24">
        <v>7570</v>
      </c>
      <c r="O24">
        <f t="shared" si="0"/>
        <v>105</v>
      </c>
    </row>
    <row r="25" spans="1:15">
      <c r="A25">
        <v>2005</v>
      </c>
      <c r="B25">
        <v>1231</v>
      </c>
      <c r="C25">
        <v>10894972953</v>
      </c>
      <c r="D25">
        <v>4142431185</v>
      </c>
      <c r="E25">
        <v>0.38021491200000002</v>
      </c>
      <c r="F25">
        <v>2509936825</v>
      </c>
      <c r="G25">
        <v>0.230375682</v>
      </c>
      <c r="H25">
        <v>6229823265</v>
      </c>
      <c r="I25">
        <v>1818544661</v>
      </c>
      <c r="J25">
        <v>0.29190951100000001</v>
      </c>
      <c r="K25">
        <v>1927294874</v>
      </c>
      <c r="L25">
        <v>0.309365899</v>
      </c>
      <c r="M25">
        <v>7654</v>
      </c>
      <c r="N25">
        <v>7549</v>
      </c>
      <c r="O25">
        <f t="shared" si="0"/>
        <v>105</v>
      </c>
    </row>
    <row r="26" spans="1:15">
      <c r="A26">
        <v>2006</v>
      </c>
      <c r="B26">
        <v>331</v>
      </c>
      <c r="C26">
        <v>11225182066</v>
      </c>
      <c r="D26">
        <v>4424203417</v>
      </c>
      <c r="E26">
        <v>0.39413199599999998</v>
      </c>
      <c r="F26">
        <v>2520647363</v>
      </c>
      <c r="G26">
        <v>0.22455291599999999</v>
      </c>
      <c r="H26">
        <v>6340900941</v>
      </c>
      <c r="I26">
        <v>1866050250</v>
      </c>
      <c r="J26">
        <v>0.29428787299999998</v>
      </c>
      <c r="K26">
        <v>1947285061</v>
      </c>
      <c r="L26">
        <v>0.30709911400000001</v>
      </c>
      <c r="M26">
        <v>7632</v>
      </c>
      <c r="N26">
        <v>7527</v>
      </c>
      <c r="O26">
        <f t="shared" si="0"/>
        <v>105</v>
      </c>
    </row>
    <row r="27" spans="1:15">
      <c r="A27">
        <v>2006</v>
      </c>
      <c r="B27">
        <v>630</v>
      </c>
      <c r="C27">
        <v>11541768333</v>
      </c>
      <c r="D27">
        <v>4584959763</v>
      </c>
      <c r="E27">
        <v>0.39724933200000001</v>
      </c>
      <c r="F27">
        <v>2545880546</v>
      </c>
      <c r="G27">
        <v>0.22057976500000001</v>
      </c>
      <c r="H27">
        <v>6446868304</v>
      </c>
      <c r="I27">
        <v>1890869596</v>
      </c>
      <c r="J27">
        <v>0.29330048399999997</v>
      </c>
      <c r="K27">
        <v>1955750061</v>
      </c>
      <c r="L27">
        <v>0.303364358</v>
      </c>
      <c r="M27">
        <v>7606</v>
      </c>
      <c r="N27">
        <v>7500</v>
      </c>
      <c r="O27">
        <f t="shared" si="0"/>
        <v>106</v>
      </c>
    </row>
    <row r="28" spans="1:15">
      <c r="A28">
        <v>2006</v>
      </c>
      <c r="B28">
        <v>930</v>
      </c>
      <c r="C28">
        <v>11771167292</v>
      </c>
      <c r="D28">
        <v>4704263170</v>
      </c>
      <c r="E28">
        <v>0.39964287799999998</v>
      </c>
      <c r="F28">
        <v>2587038113</v>
      </c>
      <c r="G28">
        <v>0.219777533</v>
      </c>
      <c r="H28">
        <v>6484372409</v>
      </c>
      <c r="I28">
        <v>1860086607</v>
      </c>
      <c r="J28">
        <v>0.286856844</v>
      </c>
      <c r="K28">
        <v>1985171153</v>
      </c>
      <c r="L28">
        <v>0.30614699899999998</v>
      </c>
      <c r="M28">
        <v>7588</v>
      </c>
      <c r="N28">
        <v>7482</v>
      </c>
      <c r="O28">
        <f t="shared" si="0"/>
        <v>106</v>
      </c>
    </row>
    <row r="29" spans="1:15">
      <c r="A29">
        <v>2006</v>
      </c>
      <c r="B29">
        <v>1231</v>
      </c>
      <c r="C29">
        <v>11881703092</v>
      </c>
      <c r="D29">
        <v>4873194753</v>
      </c>
      <c r="E29">
        <v>0.41014278100000001</v>
      </c>
      <c r="F29">
        <v>2593675573</v>
      </c>
      <c r="G29">
        <v>0.21829156599999999</v>
      </c>
      <c r="H29">
        <v>6640096604</v>
      </c>
      <c r="I29">
        <v>1997199379</v>
      </c>
      <c r="J29">
        <v>0.300778663</v>
      </c>
      <c r="K29">
        <v>1995613754</v>
      </c>
      <c r="L29">
        <v>0.30053986799999999</v>
      </c>
      <c r="M29">
        <v>7538</v>
      </c>
      <c r="N29">
        <v>7434</v>
      </c>
      <c r="O29">
        <f t="shared" si="0"/>
        <v>104</v>
      </c>
    </row>
    <row r="30" spans="1:15">
      <c r="A30">
        <v>2007</v>
      </c>
      <c r="B30">
        <v>331</v>
      </c>
      <c r="C30">
        <v>11999395843</v>
      </c>
      <c r="D30">
        <v>4979536140</v>
      </c>
      <c r="E30">
        <v>0.414982238</v>
      </c>
      <c r="F30">
        <v>2604054333</v>
      </c>
      <c r="G30">
        <v>0.217015454</v>
      </c>
      <c r="H30">
        <v>6702598145</v>
      </c>
      <c r="I30">
        <v>1994367524</v>
      </c>
      <c r="J30">
        <v>0.29755140899999999</v>
      </c>
      <c r="K30">
        <v>2014191213</v>
      </c>
      <c r="L30">
        <v>0.30050902200000001</v>
      </c>
      <c r="M30">
        <v>7500</v>
      </c>
      <c r="N30">
        <v>7396</v>
      </c>
      <c r="O30">
        <f t="shared" si="0"/>
        <v>104</v>
      </c>
    </row>
    <row r="31" spans="1:15">
      <c r="A31">
        <v>2007</v>
      </c>
      <c r="B31">
        <v>630</v>
      </c>
      <c r="C31">
        <v>12278222338</v>
      </c>
      <c r="D31">
        <v>5150364238</v>
      </c>
      <c r="E31">
        <v>0.419471492</v>
      </c>
      <c r="F31">
        <v>2629738993</v>
      </c>
      <c r="G31">
        <v>0.21417913099999999</v>
      </c>
      <c r="H31">
        <v>6698885979</v>
      </c>
      <c r="I31">
        <v>1988996544</v>
      </c>
      <c r="J31">
        <v>0.29691452400000001</v>
      </c>
      <c r="K31">
        <v>2026319404</v>
      </c>
      <c r="L31">
        <v>0.30248602699999999</v>
      </c>
      <c r="M31">
        <v>7466</v>
      </c>
      <c r="N31">
        <v>7362</v>
      </c>
      <c r="O31">
        <f t="shared" si="0"/>
        <v>104</v>
      </c>
    </row>
    <row r="32" spans="1:15">
      <c r="A32">
        <v>2007</v>
      </c>
      <c r="B32">
        <v>930</v>
      </c>
      <c r="C32">
        <v>12726011663</v>
      </c>
      <c r="D32">
        <v>5388788294</v>
      </c>
      <c r="E32">
        <v>0.42344675100000001</v>
      </c>
      <c r="F32">
        <v>2666661780</v>
      </c>
      <c r="G32">
        <v>0.20954418799999999</v>
      </c>
      <c r="H32">
        <v>6747997580</v>
      </c>
      <c r="I32">
        <v>2018780062</v>
      </c>
      <c r="J32">
        <v>0.29916727700000001</v>
      </c>
      <c r="K32">
        <v>2037273121</v>
      </c>
      <c r="L32">
        <v>0.30190780299999997</v>
      </c>
      <c r="M32">
        <v>7438</v>
      </c>
      <c r="N32">
        <v>7339</v>
      </c>
      <c r="O32">
        <f t="shared" si="0"/>
        <v>99</v>
      </c>
    </row>
    <row r="33" spans="1:15">
      <c r="A33">
        <v>2007</v>
      </c>
      <c r="B33">
        <v>1231</v>
      </c>
      <c r="C33">
        <v>13050535122</v>
      </c>
      <c r="D33">
        <v>5682320730</v>
      </c>
      <c r="E33">
        <v>0.43540902199999998</v>
      </c>
      <c r="F33">
        <v>2687440645</v>
      </c>
      <c r="G33">
        <v>0.20592570499999999</v>
      </c>
      <c r="H33">
        <v>6921677697</v>
      </c>
      <c r="I33">
        <v>2195911919</v>
      </c>
      <c r="J33">
        <v>0.31725139699999999</v>
      </c>
      <c r="K33">
        <v>2040454501</v>
      </c>
      <c r="L33">
        <v>0.29479189700000002</v>
      </c>
      <c r="M33">
        <v>7420</v>
      </c>
      <c r="N33">
        <v>7321</v>
      </c>
      <c r="O33">
        <f t="shared" si="0"/>
        <v>99</v>
      </c>
    </row>
    <row r="34" spans="1:15">
      <c r="A34">
        <v>2008</v>
      </c>
      <c r="B34">
        <v>331</v>
      </c>
      <c r="C34">
        <v>13388496525</v>
      </c>
      <c r="D34">
        <v>5871303490</v>
      </c>
      <c r="E34">
        <v>0.43853344399999999</v>
      </c>
      <c r="F34">
        <v>2737372716</v>
      </c>
      <c r="G34">
        <v>0.20445706599999999</v>
      </c>
      <c r="H34">
        <v>7076716899</v>
      </c>
      <c r="I34">
        <v>2239348602</v>
      </c>
      <c r="J34">
        <v>0.31643891299999999</v>
      </c>
      <c r="K34">
        <v>2062673884</v>
      </c>
      <c r="L34">
        <v>0.29147328</v>
      </c>
      <c r="M34">
        <v>7397</v>
      </c>
      <c r="N34">
        <v>7299</v>
      </c>
      <c r="O34">
        <f t="shared" si="0"/>
        <v>98</v>
      </c>
    </row>
    <row r="35" spans="1:15">
      <c r="A35">
        <v>2008</v>
      </c>
      <c r="B35">
        <v>630</v>
      </c>
      <c r="C35">
        <v>13317359625</v>
      </c>
      <c r="D35">
        <v>5789458548</v>
      </c>
      <c r="E35">
        <v>0.43473021000000001</v>
      </c>
      <c r="F35">
        <v>2758938631</v>
      </c>
      <c r="G35">
        <v>0.20716859100000001</v>
      </c>
      <c r="H35">
        <v>7036261784</v>
      </c>
      <c r="I35">
        <v>2179939619</v>
      </c>
      <c r="J35">
        <v>0.30981502500000002</v>
      </c>
      <c r="K35">
        <v>2074333886</v>
      </c>
      <c r="L35">
        <v>0.29480624100000002</v>
      </c>
      <c r="M35">
        <v>7371</v>
      </c>
      <c r="N35">
        <v>7273</v>
      </c>
      <c r="O35">
        <f t="shared" si="0"/>
        <v>98</v>
      </c>
    </row>
    <row r="36" spans="1:15">
      <c r="A36">
        <v>2008</v>
      </c>
      <c r="B36">
        <v>930</v>
      </c>
      <c r="C36">
        <v>13611999163</v>
      </c>
      <c r="D36">
        <v>6306863204</v>
      </c>
      <c r="E36">
        <v>0.46333114800000003</v>
      </c>
      <c r="F36">
        <v>2761856959</v>
      </c>
      <c r="G36">
        <v>0.20289870199999999</v>
      </c>
      <c r="H36">
        <v>7230325812</v>
      </c>
      <c r="I36">
        <v>2498427098</v>
      </c>
      <c r="J36">
        <v>0.34554834200000001</v>
      </c>
      <c r="K36">
        <v>2085442374</v>
      </c>
      <c r="L36">
        <v>0.28842993099999997</v>
      </c>
      <c r="M36">
        <v>7345</v>
      </c>
      <c r="N36">
        <v>7247</v>
      </c>
      <c r="O36">
        <f t="shared" si="0"/>
        <v>98</v>
      </c>
    </row>
    <row r="37" spans="1:15">
      <c r="A37">
        <v>2008</v>
      </c>
      <c r="B37">
        <v>1231</v>
      </c>
      <c r="C37">
        <v>13893882069</v>
      </c>
      <c r="D37">
        <v>6627496043</v>
      </c>
      <c r="E37">
        <v>0.47700822599999998</v>
      </c>
      <c r="F37">
        <v>2784859773</v>
      </c>
      <c r="G37">
        <v>0.200437844</v>
      </c>
      <c r="H37">
        <v>7505408190</v>
      </c>
      <c r="I37">
        <v>2771044504</v>
      </c>
      <c r="J37">
        <v>0.36920636899999998</v>
      </c>
      <c r="K37">
        <v>2120430122</v>
      </c>
      <c r="L37">
        <v>0.28252029299999998</v>
      </c>
      <c r="M37">
        <v>7295</v>
      </c>
      <c r="N37">
        <v>7197</v>
      </c>
      <c r="O37">
        <f t="shared" si="0"/>
        <v>98</v>
      </c>
    </row>
    <row r="38" spans="1:15">
      <c r="A38">
        <v>2009</v>
      </c>
      <c r="B38">
        <v>331</v>
      </c>
      <c r="C38">
        <v>13579965369</v>
      </c>
      <c r="D38">
        <v>6468914904</v>
      </c>
      <c r="E38">
        <v>0.47635724600000001</v>
      </c>
      <c r="F38">
        <v>2797778350</v>
      </c>
      <c r="G38">
        <v>0.206022495</v>
      </c>
      <c r="H38">
        <v>7546996219</v>
      </c>
      <c r="I38">
        <v>2816392597</v>
      </c>
      <c r="J38">
        <v>0.373180603</v>
      </c>
      <c r="K38">
        <v>2165999830</v>
      </c>
      <c r="L38">
        <v>0.28700157900000001</v>
      </c>
      <c r="M38">
        <v>7266</v>
      </c>
      <c r="N38">
        <v>7169</v>
      </c>
      <c r="O38">
        <f t="shared" si="0"/>
        <v>97</v>
      </c>
    </row>
    <row r="39" spans="1:15">
      <c r="A39">
        <v>2009</v>
      </c>
      <c r="B39">
        <v>630</v>
      </c>
      <c r="C39">
        <v>13307853161</v>
      </c>
      <c r="D39">
        <v>6317986768</v>
      </c>
      <c r="E39">
        <v>0.47475627300000001</v>
      </c>
      <c r="F39">
        <v>2781935022</v>
      </c>
      <c r="G39">
        <v>0.20904461399999999</v>
      </c>
      <c r="H39">
        <v>7561996136</v>
      </c>
      <c r="I39">
        <v>2812453987</v>
      </c>
      <c r="J39">
        <v>0.371919522</v>
      </c>
      <c r="K39">
        <v>2172213674</v>
      </c>
      <c r="L39">
        <v>0.28725400499999998</v>
      </c>
      <c r="M39">
        <v>7234</v>
      </c>
      <c r="N39">
        <v>7136</v>
      </c>
      <c r="O39">
        <f t="shared" si="0"/>
        <v>98</v>
      </c>
    </row>
    <row r="40" spans="1:15">
      <c r="A40">
        <v>2009</v>
      </c>
      <c r="B40">
        <v>930</v>
      </c>
      <c r="C40">
        <v>13247410085</v>
      </c>
      <c r="D40">
        <v>6254494446</v>
      </c>
      <c r="E40">
        <v>0.47212960199999998</v>
      </c>
      <c r="F40">
        <v>2774402722</v>
      </c>
      <c r="G40">
        <v>0.20942982099999999</v>
      </c>
      <c r="H40">
        <v>7561333703</v>
      </c>
      <c r="I40">
        <v>2773842635</v>
      </c>
      <c r="J40">
        <v>0.36684568400000001</v>
      </c>
      <c r="K40">
        <v>2163210101</v>
      </c>
      <c r="L40">
        <v>0.286088432</v>
      </c>
      <c r="M40">
        <v>7185</v>
      </c>
      <c r="N40">
        <v>7088</v>
      </c>
      <c r="O40">
        <f t="shared" si="0"/>
        <v>97</v>
      </c>
    </row>
    <row r="41" spans="1:15">
      <c r="A41">
        <v>2009</v>
      </c>
      <c r="B41">
        <v>1231</v>
      </c>
      <c r="C41">
        <v>13111534879</v>
      </c>
      <c r="D41">
        <v>6129749974</v>
      </c>
      <c r="E41">
        <v>0.46750819300000002</v>
      </c>
      <c r="F41">
        <v>2778779132</v>
      </c>
      <c r="G41">
        <v>0.21193393099999999</v>
      </c>
      <c r="H41">
        <v>7705353979</v>
      </c>
      <c r="I41">
        <v>2822491925</v>
      </c>
      <c r="J41">
        <v>0.36630269500000001</v>
      </c>
      <c r="K41">
        <v>2192071285</v>
      </c>
      <c r="L41">
        <v>0.28448677300000003</v>
      </c>
      <c r="M41">
        <v>7131</v>
      </c>
      <c r="N41">
        <v>7037</v>
      </c>
      <c r="O41">
        <f t="shared" si="0"/>
        <v>94</v>
      </c>
    </row>
    <row r="42" spans="1:15">
      <c r="A42">
        <v>2010</v>
      </c>
      <c r="B42">
        <v>331</v>
      </c>
      <c r="C42">
        <v>13364022185</v>
      </c>
      <c r="D42">
        <v>6343978931</v>
      </c>
      <c r="E42">
        <v>0.47470580699999998</v>
      </c>
      <c r="F42">
        <v>2769282200</v>
      </c>
      <c r="G42">
        <v>0.20721921600000001</v>
      </c>
      <c r="H42">
        <v>7702451093</v>
      </c>
      <c r="I42">
        <v>2798698071</v>
      </c>
      <c r="J42">
        <v>0.36335161799999999</v>
      </c>
      <c r="K42">
        <v>2201745205</v>
      </c>
      <c r="L42">
        <v>0.285849943</v>
      </c>
      <c r="M42">
        <v>7081</v>
      </c>
      <c r="N42">
        <v>6986</v>
      </c>
      <c r="O42">
        <f t="shared" si="0"/>
        <v>95</v>
      </c>
    </row>
    <row r="43" spans="1:15">
      <c r="A43">
        <v>2010</v>
      </c>
      <c r="B43">
        <v>630</v>
      </c>
      <c r="C43">
        <v>13223598505</v>
      </c>
      <c r="D43">
        <v>6221761579</v>
      </c>
      <c r="E43">
        <v>0.470504423</v>
      </c>
      <c r="F43">
        <v>2730820043</v>
      </c>
      <c r="G43">
        <v>0.206511113</v>
      </c>
      <c r="H43">
        <v>7681283494</v>
      </c>
      <c r="I43">
        <v>2798909062</v>
      </c>
      <c r="J43">
        <v>0.364380388</v>
      </c>
      <c r="K43">
        <v>2171892932</v>
      </c>
      <c r="L43">
        <v>0.28275130500000001</v>
      </c>
      <c r="M43">
        <v>7032</v>
      </c>
      <c r="N43">
        <v>6937</v>
      </c>
      <c r="O43">
        <f t="shared" si="0"/>
        <v>95</v>
      </c>
    </row>
    <row r="44" spans="1:15">
      <c r="A44">
        <v>2010</v>
      </c>
      <c r="B44">
        <v>930</v>
      </c>
      <c r="C44">
        <v>13401411130</v>
      </c>
      <c r="D44">
        <v>6311296742</v>
      </c>
      <c r="E44">
        <v>0.47094269999999999</v>
      </c>
      <c r="F44">
        <v>2709154691</v>
      </c>
      <c r="G44">
        <v>0.20215443499999999</v>
      </c>
      <c r="H44">
        <v>7753408836</v>
      </c>
      <c r="I44">
        <v>2829885173</v>
      </c>
      <c r="J44">
        <v>0.36498593499999998</v>
      </c>
      <c r="K44">
        <v>2162225650</v>
      </c>
      <c r="L44">
        <v>0.27887419499999999</v>
      </c>
      <c r="M44">
        <v>6988</v>
      </c>
      <c r="N44">
        <v>6890</v>
      </c>
      <c r="O44">
        <f t="shared" si="0"/>
        <v>98</v>
      </c>
    </row>
    <row r="45" spans="1:15">
      <c r="A45">
        <v>2010</v>
      </c>
      <c r="B45">
        <v>1231</v>
      </c>
      <c r="C45">
        <v>13349410372</v>
      </c>
      <c r="D45">
        <v>6296358328</v>
      </c>
      <c r="E45">
        <v>0.47165815999999999</v>
      </c>
      <c r="F45">
        <v>2734243828</v>
      </c>
      <c r="G45">
        <v>0.204821318</v>
      </c>
      <c r="H45">
        <v>7887733327</v>
      </c>
      <c r="I45">
        <v>2925517617</v>
      </c>
      <c r="J45">
        <v>0.37089459000000002</v>
      </c>
      <c r="K45">
        <v>2196129708</v>
      </c>
      <c r="L45">
        <v>0.27842342199999998</v>
      </c>
      <c r="M45">
        <v>6925</v>
      </c>
      <c r="N45">
        <v>6831</v>
      </c>
      <c r="O45">
        <f t="shared" si="0"/>
        <v>94</v>
      </c>
    </row>
    <row r="46" spans="1:15">
      <c r="A46">
        <v>2011</v>
      </c>
      <c r="B46">
        <v>331</v>
      </c>
      <c r="C46">
        <v>13445031211</v>
      </c>
      <c r="D46">
        <v>6328103117</v>
      </c>
      <c r="E46">
        <v>0.47066481399999999</v>
      </c>
      <c r="F46">
        <v>2738963313</v>
      </c>
      <c r="G46">
        <v>0.203715653</v>
      </c>
      <c r="H46">
        <v>8006897742</v>
      </c>
      <c r="I46">
        <v>2974161502</v>
      </c>
      <c r="J46">
        <v>0.37144991700000002</v>
      </c>
      <c r="K46">
        <v>2208537642</v>
      </c>
      <c r="L46">
        <v>0.27582938000000001</v>
      </c>
      <c r="M46">
        <v>6879</v>
      </c>
      <c r="N46">
        <v>6785</v>
      </c>
      <c r="O46">
        <f t="shared" si="0"/>
        <v>94</v>
      </c>
    </row>
    <row r="47" spans="1:15">
      <c r="A47">
        <v>2011</v>
      </c>
      <c r="B47">
        <v>630</v>
      </c>
      <c r="C47">
        <v>13636269816</v>
      </c>
      <c r="D47">
        <v>6437655212</v>
      </c>
      <c r="E47">
        <v>0.47209796399999998</v>
      </c>
      <c r="F47">
        <v>2712787799</v>
      </c>
      <c r="G47">
        <v>0.19893914100000001</v>
      </c>
      <c r="H47">
        <v>8244900488</v>
      </c>
      <c r="I47">
        <v>3144438287</v>
      </c>
      <c r="J47">
        <v>0.381379774</v>
      </c>
      <c r="K47">
        <v>2182617858</v>
      </c>
      <c r="L47">
        <v>0.26472337200000001</v>
      </c>
      <c r="M47">
        <v>6834</v>
      </c>
      <c r="N47">
        <v>6741</v>
      </c>
      <c r="O47">
        <f t="shared" si="0"/>
        <v>93</v>
      </c>
    </row>
    <row r="48" spans="1:15">
      <c r="A48">
        <v>2011</v>
      </c>
      <c r="B48">
        <v>930</v>
      </c>
      <c r="C48">
        <v>13847361164</v>
      </c>
      <c r="D48">
        <v>6491131553</v>
      </c>
      <c r="E48">
        <v>0.468763072</v>
      </c>
      <c r="F48">
        <v>2717587826</v>
      </c>
      <c r="G48">
        <v>0.19625312</v>
      </c>
      <c r="H48">
        <v>8526712960</v>
      </c>
      <c r="I48">
        <v>3284596558</v>
      </c>
      <c r="J48">
        <v>0.38521251699999998</v>
      </c>
      <c r="K48">
        <v>2184734770</v>
      </c>
      <c r="L48">
        <v>0.25622239000000002</v>
      </c>
      <c r="M48">
        <v>6783</v>
      </c>
      <c r="N48">
        <v>6689</v>
      </c>
      <c r="O48">
        <f t="shared" si="0"/>
        <v>94</v>
      </c>
    </row>
    <row r="49" spans="1:15">
      <c r="A49">
        <v>2011</v>
      </c>
      <c r="B49">
        <v>1231</v>
      </c>
      <c r="C49">
        <v>13938953297</v>
      </c>
      <c r="D49">
        <v>6478186223</v>
      </c>
      <c r="E49">
        <v>0.46475413799999998</v>
      </c>
      <c r="F49">
        <v>2729537540</v>
      </c>
      <c r="G49">
        <v>0.19582084</v>
      </c>
      <c r="H49">
        <v>8782134014</v>
      </c>
      <c r="I49">
        <v>3403333939</v>
      </c>
      <c r="J49">
        <v>0.38752926500000001</v>
      </c>
      <c r="K49">
        <v>2200175174</v>
      </c>
      <c r="L49">
        <v>0.25052853600000002</v>
      </c>
      <c r="M49">
        <v>6728</v>
      </c>
      <c r="N49">
        <v>6634</v>
      </c>
      <c r="O49">
        <f t="shared" si="0"/>
        <v>94</v>
      </c>
    </row>
    <row r="50" spans="1:15">
      <c r="A50">
        <v>2012</v>
      </c>
      <c r="B50">
        <v>331</v>
      </c>
      <c r="C50">
        <v>13997147343</v>
      </c>
      <c r="D50">
        <v>6517702249</v>
      </c>
      <c r="E50">
        <v>0.46564504099999998</v>
      </c>
      <c r="F50">
        <v>2716685728</v>
      </c>
      <c r="G50">
        <v>0.19408852800000001</v>
      </c>
      <c r="H50">
        <v>8848705803</v>
      </c>
      <c r="I50">
        <v>3464048659</v>
      </c>
      <c r="J50">
        <v>0.39147517599999998</v>
      </c>
      <c r="K50">
        <v>2202674940</v>
      </c>
      <c r="L50">
        <v>0.248926226</v>
      </c>
      <c r="M50">
        <v>6689</v>
      </c>
      <c r="N50">
        <v>6593</v>
      </c>
      <c r="O50">
        <f t="shared" si="0"/>
        <v>96</v>
      </c>
    </row>
    <row r="51" spans="1:15">
      <c r="A51">
        <v>2012</v>
      </c>
      <c r="B51">
        <v>630</v>
      </c>
      <c r="C51">
        <v>14117566713</v>
      </c>
      <c r="D51">
        <v>6531038387</v>
      </c>
      <c r="E51">
        <v>0.462617852</v>
      </c>
      <c r="F51">
        <v>2722681407</v>
      </c>
      <c r="G51">
        <v>0.19285769699999999</v>
      </c>
      <c r="H51">
        <v>8937725093</v>
      </c>
      <c r="I51">
        <v>3493949709</v>
      </c>
      <c r="J51">
        <v>0.39092159100000001</v>
      </c>
      <c r="K51">
        <v>2200712399</v>
      </c>
      <c r="L51">
        <v>0.24622735400000001</v>
      </c>
      <c r="M51">
        <v>6645</v>
      </c>
      <c r="N51">
        <v>6550</v>
      </c>
      <c r="O51">
        <f t="shared" si="0"/>
        <v>95</v>
      </c>
    </row>
    <row r="52" spans="1:15">
      <c r="A52">
        <v>2012</v>
      </c>
      <c r="B52">
        <v>930</v>
      </c>
      <c r="C52">
        <v>14290472254</v>
      </c>
      <c r="D52">
        <v>6636201877</v>
      </c>
      <c r="E52">
        <v>0.46437946600000002</v>
      </c>
      <c r="F52">
        <v>2731615956</v>
      </c>
      <c r="G52">
        <v>0.191149453</v>
      </c>
      <c r="H52">
        <v>9084803424</v>
      </c>
      <c r="I52">
        <v>3587392352</v>
      </c>
      <c r="J52">
        <v>0.39487836799999998</v>
      </c>
      <c r="K52">
        <v>2207563811</v>
      </c>
      <c r="L52">
        <v>0.24299522000000001</v>
      </c>
      <c r="M52">
        <v>6589</v>
      </c>
      <c r="N52">
        <v>6494</v>
      </c>
      <c r="O52">
        <f t="shared" si="0"/>
        <v>95</v>
      </c>
    </row>
    <row r="53" spans="1:15">
      <c r="A53">
        <v>2012</v>
      </c>
      <c r="B53">
        <v>1231</v>
      </c>
      <c r="C53">
        <v>14510975735</v>
      </c>
      <c r="D53">
        <v>6715389282</v>
      </c>
      <c r="E53">
        <v>0.462779995</v>
      </c>
      <c r="F53">
        <v>2766453827</v>
      </c>
      <c r="G53">
        <v>0.19064560999999999</v>
      </c>
      <c r="H53">
        <v>9474584764</v>
      </c>
      <c r="I53">
        <v>3762913183</v>
      </c>
      <c r="J53">
        <v>0.39715863800000001</v>
      </c>
      <c r="K53">
        <v>2245931495</v>
      </c>
      <c r="L53">
        <v>0.237048013</v>
      </c>
      <c r="M53">
        <v>6510</v>
      </c>
      <c r="N53">
        <v>6415</v>
      </c>
      <c r="O53">
        <f t="shared" si="0"/>
        <v>95</v>
      </c>
    </row>
    <row r="54" spans="1:15">
      <c r="A54">
        <v>2013</v>
      </c>
      <c r="B54">
        <v>331</v>
      </c>
      <c r="C54">
        <v>14490148609</v>
      </c>
      <c r="D54">
        <v>6733724337</v>
      </c>
      <c r="E54">
        <v>0.46471050899999999</v>
      </c>
      <c r="F54">
        <v>2725876684</v>
      </c>
      <c r="G54">
        <v>0.18811930499999999</v>
      </c>
      <c r="H54">
        <v>9454658392</v>
      </c>
      <c r="I54">
        <v>3765123183</v>
      </c>
      <c r="J54">
        <v>0.398229426</v>
      </c>
      <c r="K54">
        <v>2221246534</v>
      </c>
      <c r="L54">
        <v>0.23493673100000001</v>
      </c>
      <c r="M54">
        <v>6468</v>
      </c>
      <c r="N54">
        <v>6370</v>
      </c>
      <c r="O54">
        <f t="shared" si="0"/>
        <v>98</v>
      </c>
    </row>
    <row r="55" spans="1:15">
      <c r="A55">
        <v>2013</v>
      </c>
      <c r="B55">
        <v>630</v>
      </c>
      <c r="C55">
        <v>14467133363</v>
      </c>
      <c r="D55">
        <v>6713420491</v>
      </c>
      <c r="E55">
        <v>0.46404635399999999</v>
      </c>
      <c r="F55">
        <v>2707130542</v>
      </c>
      <c r="G55">
        <v>0.187122803</v>
      </c>
      <c r="H55">
        <v>9424503656</v>
      </c>
      <c r="I55">
        <v>3746537031</v>
      </c>
      <c r="J55">
        <v>0.39753149500000001</v>
      </c>
      <c r="K55">
        <v>2193625334</v>
      </c>
      <c r="L55">
        <v>0.23275765100000001</v>
      </c>
      <c r="M55">
        <v>6411</v>
      </c>
      <c r="N55">
        <v>6313</v>
      </c>
      <c r="O55">
        <f t="shared" si="0"/>
        <v>98</v>
      </c>
    </row>
    <row r="56" spans="1:15">
      <c r="A56">
        <v>2013</v>
      </c>
      <c r="B56">
        <v>930</v>
      </c>
      <c r="C56">
        <v>14672399198</v>
      </c>
      <c r="D56">
        <v>6835104586</v>
      </c>
      <c r="E56">
        <v>0.46584777900000002</v>
      </c>
      <c r="F56">
        <v>2731400510</v>
      </c>
      <c r="G56">
        <v>0.186159092</v>
      </c>
      <c r="H56">
        <v>9631579974</v>
      </c>
      <c r="I56">
        <v>3865543158</v>
      </c>
      <c r="J56">
        <v>0.40134050399999999</v>
      </c>
      <c r="K56">
        <v>2215447674</v>
      </c>
      <c r="L56">
        <v>0.23001913299999999</v>
      </c>
      <c r="M56">
        <v>6376</v>
      </c>
      <c r="N56">
        <v>6278</v>
      </c>
      <c r="O56">
        <f t="shared" si="0"/>
        <v>98</v>
      </c>
    </row>
    <row r="57" spans="1:15">
      <c r="A57">
        <v>2013</v>
      </c>
      <c r="B57">
        <v>1231</v>
      </c>
      <c r="C57">
        <v>14806926845</v>
      </c>
      <c r="D57">
        <v>6835236167</v>
      </c>
      <c r="E57">
        <v>0.46162422800000003</v>
      </c>
      <c r="F57">
        <v>2757313635</v>
      </c>
      <c r="G57">
        <v>0.18621782000000001</v>
      </c>
      <c r="H57">
        <v>9825397940</v>
      </c>
      <c r="I57">
        <v>3946884574</v>
      </c>
      <c r="J57">
        <v>0.40170226199999998</v>
      </c>
      <c r="K57">
        <v>2235162670</v>
      </c>
      <c r="L57">
        <v>0.227488259</v>
      </c>
      <c r="M57">
        <v>6310</v>
      </c>
      <c r="N57">
        <v>6213</v>
      </c>
      <c r="O57">
        <f t="shared" si="0"/>
        <v>97</v>
      </c>
    </row>
    <row r="58" spans="1:15">
      <c r="A58">
        <v>2014</v>
      </c>
      <c r="B58">
        <v>331</v>
      </c>
      <c r="C58">
        <v>14996610640</v>
      </c>
      <c r="D58">
        <v>6913691839</v>
      </c>
      <c r="E58">
        <v>0.461016959</v>
      </c>
      <c r="F58">
        <v>2760026591</v>
      </c>
      <c r="G58">
        <v>0.18404335899999999</v>
      </c>
      <c r="H58">
        <v>9962452728</v>
      </c>
      <c r="I58">
        <v>3977667859</v>
      </c>
      <c r="J58">
        <v>0.39926592100000002</v>
      </c>
      <c r="K58">
        <v>2246222226</v>
      </c>
      <c r="L58">
        <v>0.225468796</v>
      </c>
      <c r="M58">
        <v>6254</v>
      </c>
      <c r="N58">
        <v>6154</v>
      </c>
      <c r="O58">
        <f t="shared" si="0"/>
        <v>100</v>
      </c>
    </row>
    <row r="59" spans="1:15">
      <c r="A59">
        <v>2014</v>
      </c>
      <c r="B59">
        <v>630</v>
      </c>
      <c r="C59">
        <v>15277117980</v>
      </c>
      <c r="D59">
        <v>7020828907</v>
      </c>
      <c r="E59">
        <v>0.45956501199999999</v>
      </c>
      <c r="F59">
        <v>2761584302</v>
      </c>
      <c r="G59">
        <v>0.18076605200000001</v>
      </c>
      <c r="H59">
        <v>10099338176</v>
      </c>
      <c r="I59">
        <v>4044590541</v>
      </c>
      <c r="J59">
        <v>0.40048075100000002</v>
      </c>
      <c r="K59">
        <v>2227534280</v>
      </c>
      <c r="L59">
        <v>0.22056240099999999</v>
      </c>
      <c r="M59">
        <v>6193</v>
      </c>
      <c r="N59">
        <v>6093</v>
      </c>
      <c r="O59">
        <f t="shared" si="0"/>
        <v>100</v>
      </c>
    </row>
    <row r="60" spans="1:15">
      <c r="A60">
        <v>2014</v>
      </c>
      <c r="B60">
        <v>930</v>
      </c>
      <c r="C60">
        <v>15459179458</v>
      </c>
      <c r="D60">
        <v>7108913069</v>
      </c>
      <c r="E60">
        <v>0.45985060799999999</v>
      </c>
      <c r="F60">
        <v>2765584076</v>
      </c>
      <c r="G60">
        <v>0.17889591599999999</v>
      </c>
      <c r="H60">
        <v>10213078959</v>
      </c>
      <c r="I60">
        <v>4085995366</v>
      </c>
      <c r="J60">
        <v>0.40007478499999999</v>
      </c>
      <c r="K60">
        <v>2226372693</v>
      </c>
      <c r="L60">
        <v>0.21799231199999999</v>
      </c>
      <c r="M60">
        <v>6130</v>
      </c>
      <c r="N60">
        <v>6028</v>
      </c>
      <c r="O60">
        <f t="shared" si="0"/>
        <v>102</v>
      </c>
    </row>
    <row r="61" spans="1:15">
      <c r="A61">
        <v>2014</v>
      </c>
      <c r="B61">
        <v>1231</v>
      </c>
      <c r="C61">
        <v>15650361119</v>
      </c>
      <c r="D61">
        <v>7128155755</v>
      </c>
      <c r="E61">
        <v>0.455462702</v>
      </c>
      <c r="F61">
        <v>2814422893</v>
      </c>
      <c r="G61">
        <v>0.17983117900000001</v>
      </c>
      <c r="H61">
        <v>10408068456</v>
      </c>
      <c r="I61">
        <v>4121628690</v>
      </c>
      <c r="J61">
        <v>0.39600322599999999</v>
      </c>
      <c r="K61">
        <v>2262136008</v>
      </c>
      <c r="L61">
        <v>0.21734445899999999</v>
      </c>
      <c r="M61">
        <v>6062</v>
      </c>
      <c r="N61">
        <v>5961</v>
      </c>
      <c r="O61">
        <f t="shared" si="0"/>
        <v>101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6</vt:i4>
      </vt:variant>
    </vt:vector>
  </HeadingPairs>
  <TitlesOfParts>
    <vt:vector size="13" baseType="lpstr">
      <vt:lpstr>D1</vt:lpstr>
      <vt:lpstr>D2</vt:lpstr>
      <vt:lpstr>D3</vt:lpstr>
      <vt:lpstr>D4</vt:lpstr>
      <vt:lpstr>D5</vt:lpstr>
      <vt:lpstr>C6</vt:lpstr>
      <vt:lpstr>output</vt:lpstr>
      <vt:lpstr>C1 </vt:lpstr>
      <vt:lpstr>C2 </vt:lpstr>
      <vt:lpstr>C3</vt:lpstr>
      <vt:lpstr>C4</vt:lpstr>
      <vt:lpstr>C5 </vt:lpstr>
      <vt:lpstr>C6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Miller</dc:creator>
  <cp:lastModifiedBy>Rizqi Rachmat</cp:lastModifiedBy>
  <cp:lastPrinted>2015-03-24T13:47:17Z</cp:lastPrinted>
  <dcterms:created xsi:type="dcterms:W3CDTF">2015-03-03T23:25:51Z</dcterms:created>
  <dcterms:modified xsi:type="dcterms:W3CDTF">2015-03-24T13:47:55Z</dcterms:modified>
</cp:coreProperties>
</file>