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checkCompatibility="1" autoCompressPictures="0"/>
  <bookViews>
    <workbookView xWindow="38380" yWindow="300" windowWidth="25600" windowHeight="14460"/>
  </bookViews>
  <sheets>
    <sheet name="Figure 1" sheetId="2" r:id="rId1"/>
    <sheet name="Figure 2" sheetId="4" r:id="rId2"/>
    <sheet name="Figure 1 data" sheetId="1" r:id="rId3"/>
    <sheet name="Figure 2 data" sheetId="3" r:id="rId4"/>
    <sheet name="CPI" sheetId="6" r:id="rId5"/>
    <sheet name="Table 3" sheetId="5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3" l="1"/>
  <c r="H46" i="3"/>
  <c r="C12" i="3"/>
  <c r="H12" i="3"/>
  <c r="C13" i="3"/>
  <c r="H13" i="3"/>
  <c r="C14" i="3"/>
  <c r="H14" i="3"/>
  <c r="C15" i="3"/>
  <c r="H15" i="3"/>
  <c r="C16" i="3"/>
  <c r="H16" i="3"/>
  <c r="C17" i="3"/>
  <c r="H17" i="3"/>
  <c r="C18" i="3"/>
  <c r="H18" i="3"/>
  <c r="C19" i="3"/>
  <c r="H19" i="3"/>
  <c r="C20" i="3"/>
  <c r="H20" i="3"/>
  <c r="C21" i="3"/>
  <c r="H21" i="3"/>
  <c r="C22" i="3"/>
  <c r="H22" i="3"/>
  <c r="C23" i="3"/>
  <c r="H23" i="3"/>
  <c r="C24" i="3"/>
  <c r="H24" i="3"/>
  <c r="C25" i="3"/>
  <c r="H25" i="3"/>
  <c r="C26" i="3"/>
  <c r="H26" i="3"/>
  <c r="C27" i="3"/>
  <c r="H27" i="3"/>
  <c r="C28" i="3"/>
  <c r="H28" i="3"/>
  <c r="C29" i="3"/>
  <c r="H29" i="3"/>
  <c r="C30" i="3"/>
  <c r="H30" i="3"/>
  <c r="C31" i="3"/>
  <c r="H31" i="3"/>
  <c r="C32" i="3"/>
  <c r="H32" i="3"/>
  <c r="C33" i="3"/>
  <c r="H33" i="3"/>
  <c r="C34" i="3"/>
  <c r="H34" i="3"/>
  <c r="C35" i="3"/>
  <c r="H35" i="3"/>
  <c r="C36" i="3"/>
  <c r="H36" i="3"/>
  <c r="C37" i="3"/>
  <c r="H37" i="3"/>
  <c r="C38" i="3"/>
  <c r="H38" i="3"/>
  <c r="C39" i="3"/>
  <c r="H39" i="3"/>
  <c r="C40" i="3"/>
  <c r="H40" i="3"/>
  <c r="C41" i="3"/>
  <c r="H41" i="3"/>
  <c r="C42" i="3"/>
  <c r="H42" i="3"/>
  <c r="C43" i="3"/>
  <c r="H43" i="3"/>
  <c r="C44" i="3"/>
  <c r="H44" i="3"/>
  <c r="C45" i="3"/>
  <c r="H45" i="3"/>
  <c r="C11" i="3"/>
  <c r="H11" i="3"/>
  <c r="G29" i="5"/>
  <c r="G21" i="5"/>
  <c r="G22" i="5"/>
  <c r="G23" i="5"/>
  <c r="G24" i="5"/>
  <c r="G25" i="5"/>
  <c r="G26" i="5"/>
  <c r="G27" i="5"/>
  <c r="G28" i="5"/>
  <c r="G20" i="5"/>
  <c r="B43" i="3"/>
  <c r="E43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4" i="3"/>
  <c r="B45" i="3"/>
  <c r="B46" i="3"/>
  <c r="B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11" i="3"/>
  <c r="E44" i="3"/>
</calcChain>
</file>

<file path=xl/sharedStrings.xml><?xml version="1.0" encoding="utf-8"?>
<sst xmlns="http://schemas.openxmlformats.org/spreadsheetml/2006/main" count="143" uniqueCount="72">
  <si>
    <t>Income Group</t>
  </si>
  <si>
    <t>*</t>
  </si>
  <si>
    <t>Lowest Quintile</t>
  </si>
  <si>
    <t>Second Quintile</t>
  </si>
  <si>
    <t>Third Quintile</t>
  </si>
  <si>
    <t>Fourth Quintile</t>
  </si>
  <si>
    <t>Highest Quintile</t>
  </si>
  <si>
    <t>All Quintiles</t>
  </si>
  <si>
    <t>81st to 90th Percentiles</t>
  </si>
  <si>
    <t>91st to 95th Percentiles</t>
  </si>
  <si>
    <t>96th to 99th Percentile</t>
  </si>
  <si>
    <t>Top 1 Percent</t>
  </si>
  <si>
    <t>All Federal Taxes</t>
  </si>
  <si>
    <t>Social Insurance Taxes</t>
  </si>
  <si>
    <t>Corporate Income Taxes</t>
  </si>
  <si>
    <t>Excise Taxes</t>
  </si>
  <si>
    <t>Change</t>
  </si>
  <si>
    <t>Data from Table 2 of "The Distribution of Household Income and Federal Taxes, 2010" CBO (December 2013)</t>
  </si>
  <si>
    <t>(Percentage of before-tax income)</t>
  </si>
  <si>
    <t>http://www.irs.gov/uac/SOI-Tax-Stats-Historical-Table-1</t>
  </si>
  <si>
    <t xml:space="preserve">Source: Internal Revenue Service, Statistics of Income Division, Table 1, Individual Income Tax Returns: Selected Income and Tax Items for 
Tax Years 1999 - 2010. </t>
  </si>
  <si>
    <t xml:space="preserve">Note: 2010 estimates are preliminary. </t>
  </si>
  <si>
    <t>per Family</t>
  </si>
  <si>
    <t>(millions)</t>
  </si>
  <si>
    <t>Credit</t>
  </si>
  <si>
    <t>of Credit</t>
  </si>
  <si>
    <t>Families</t>
  </si>
  <si>
    <t>Average</t>
  </si>
  <si>
    <t>Portions</t>
  </si>
  <si>
    <t>Amount</t>
  </si>
  <si>
    <t>Recipient</t>
  </si>
  <si>
    <t>Year</t>
  </si>
  <si>
    <t>Refunded</t>
  </si>
  <si>
    <t>Total</t>
  </si>
  <si>
    <t>Number of</t>
  </si>
  <si>
    <t>Amount of Credit, 1975-2010</t>
  </si>
  <si>
    <t xml:space="preserve">Earned Income Tax Credit: Number of Recipients and </t>
  </si>
  <si>
    <t>(billions)</t>
  </si>
  <si>
    <t>Below $10,000</t>
  </si>
  <si>
    <t>$10,000 to $20,000</t>
  </si>
  <si>
    <t>$20,000 to $30,000</t>
  </si>
  <si>
    <t>$30,000 to $40,000</t>
  </si>
  <si>
    <t>$40,000 to $50,000</t>
  </si>
  <si>
    <t>$50,000 to $75,000</t>
  </si>
  <si>
    <t>$75,000 to $100,000</t>
  </si>
  <si>
    <t>$100,000 to $200,000</t>
  </si>
  <si>
    <t>$200,000 and over</t>
  </si>
  <si>
    <t>All Returns</t>
  </si>
  <si>
    <t>Taxable Returns</t>
  </si>
  <si>
    <t>Itemized Returns</t>
  </si>
  <si>
    <t>Tax Liability</t>
  </si>
  <si>
    <t>Thousands of Returns</t>
  </si>
  <si>
    <t>Millions of dollars</t>
  </si>
  <si>
    <t>Data from Table 2: Joint Committee on Taxation, "Estimates of Federal Tax Expenditures for Fiscal Years 2012-2017" (February 1, 2013)</t>
  </si>
  <si>
    <t>Share</t>
  </si>
  <si>
    <t>Table 3: Share of Familes Paying Income Tax, 2012</t>
  </si>
  <si>
    <t>Source: Joint Committee on Taxation, "Estimates of Federal Tax Expenditures for Fiscal Years 2012-2017" (February 1, 2013)</t>
  </si>
  <si>
    <t>-</t>
  </si>
  <si>
    <t>---</t>
  </si>
  <si>
    <t>--</t>
  </si>
  <si>
    <t>First Half</t>
  </si>
  <si>
    <t>Second Half</t>
  </si>
  <si>
    <t>Annual Average</t>
  </si>
  <si>
    <t>Dec.</t>
  </si>
  <si>
    <t>Semiannual changes</t>
  </si>
  <si>
    <t>Percent change from previous</t>
  </si>
  <si>
    <t>CPI</t>
  </si>
  <si>
    <t>(1982-1984=100)</t>
  </si>
  <si>
    <t>Real total credit amount (billions)</t>
  </si>
  <si>
    <t>2010 CPI</t>
  </si>
  <si>
    <t>2010(p)</t>
  </si>
  <si>
    <t>individual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</si>
</sst>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#,##0&quot;      &quot;;\-#,##0&quot;      &quot;;;@&quot;      &quot;"/>
    <numFmt numFmtId="165" formatCode="[$-409]d\-mmm\-yy;@"/>
    <numFmt numFmtId="166" formatCode="&quot;$&quot;#,##0"/>
    <numFmt numFmtId="167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4" borderId="0" xfId="0" applyFill="1"/>
    <xf numFmtId="0" fontId="1" fillId="4" borderId="0" xfId="0" applyFont="1" applyFill="1" applyAlignment="1">
      <alignment horizontal="center"/>
    </xf>
    <xf numFmtId="0" fontId="3" fillId="0" borderId="0" xfId="1"/>
    <xf numFmtId="10" fontId="0" fillId="0" borderId="0" xfId="0" applyNumberFormat="1"/>
    <xf numFmtId="9" fontId="0" fillId="0" borderId="0" xfId="0" applyNumberFormat="1"/>
    <xf numFmtId="0" fontId="4" fillId="0" borderId="0" xfId="2"/>
    <xf numFmtId="3" fontId="4" fillId="0" borderId="0" xfId="2" applyNumberFormat="1"/>
    <xf numFmtId="0" fontId="4" fillId="0" borderId="0" xfId="2" applyFont="1"/>
    <xf numFmtId="164" fontId="4" fillId="0" borderId="1" xfId="2" applyNumberFormat="1" applyFont="1" applyBorder="1" applyAlignment="1">
      <alignment horizontal="right"/>
    </xf>
    <xf numFmtId="164" fontId="4" fillId="0" borderId="3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4" fontId="4" fillId="0" borderId="4" xfId="2" applyNumberFormat="1" applyFont="1" applyBorder="1" applyAlignment="1">
      <alignment horizontal="right"/>
    </xf>
    <xf numFmtId="0" fontId="4" fillId="0" borderId="4" xfId="2" applyBorder="1" applyAlignment="1">
      <alignment horizontal="center"/>
    </xf>
    <xf numFmtId="0" fontId="4" fillId="0" borderId="5" xfId="2" applyBorder="1"/>
    <xf numFmtId="0" fontId="4" fillId="0" borderId="6" xfId="2" applyBorder="1"/>
    <xf numFmtId="0" fontId="4" fillId="0" borderId="1" xfId="2" applyBorder="1" applyAlignment="1">
      <alignment horizontal="center"/>
    </xf>
    <xf numFmtId="0" fontId="4" fillId="0" borderId="7" xfId="2" applyBorder="1" applyAlignment="1">
      <alignment horizontal="center"/>
    </xf>
    <xf numFmtId="0" fontId="4" fillId="0" borderId="2" xfId="2" applyBorder="1" applyAlignment="1">
      <alignment horizontal="center"/>
    </xf>
    <xf numFmtId="0" fontId="4" fillId="0" borderId="3" xfId="2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9" xfId="2" applyBorder="1"/>
    <xf numFmtId="0" fontId="4" fillId="0" borderId="10" xfId="2" applyBorder="1" applyAlignment="1">
      <alignment horizontal="center"/>
    </xf>
    <xf numFmtId="0" fontId="4" fillId="0" borderId="11" xfId="2" applyBorder="1"/>
    <xf numFmtId="0" fontId="4" fillId="0" borderId="0" xfId="2" applyAlignment="1">
      <alignment horizontal="centerContinuous"/>
    </xf>
    <xf numFmtId="0" fontId="5" fillId="0" borderId="0" xfId="2" applyFont="1" applyAlignment="1">
      <alignment horizontal="centerContinuous"/>
    </xf>
    <xf numFmtId="165" fontId="5" fillId="0" borderId="0" xfId="2" applyNumberFormat="1" applyFont="1" applyAlignment="1">
      <alignment horizontal="left"/>
    </xf>
    <xf numFmtId="4" fontId="4" fillId="0" borderId="3" xfId="2" applyNumberFormat="1" applyFont="1" applyBorder="1" applyAlignment="1">
      <alignment horizontal="right"/>
    </xf>
    <xf numFmtId="6" fontId="0" fillId="0" borderId="0" xfId="0" applyNumberFormat="1"/>
    <xf numFmtId="3" fontId="0" fillId="0" borderId="0" xfId="0" applyNumberFormat="1"/>
    <xf numFmtId="166" fontId="0" fillId="0" borderId="0" xfId="0" applyNumberFormat="1"/>
    <xf numFmtId="6" fontId="1" fillId="0" borderId="0" xfId="0" applyNumberFormat="1" applyFont="1"/>
    <xf numFmtId="167" fontId="0" fillId="0" borderId="0" xfId="0" applyNumberFormat="1"/>
    <xf numFmtId="0" fontId="1" fillId="0" borderId="12" xfId="0" applyFont="1" applyBorder="1"/>
    <xf numFmtId="0" fontId="0" fillId="3" borderId="5" xfId="0" applyFill="1" applyBorder="1"/>
    <xf numFmtId="167" fontId="0" fillId="3" borderId="13" xfId="0" applyNumberFormat="1" applyFill="1" applyBorder="1"/>
    <xf numFmtId="6" fontId="0" fillId="3" borderId="3" xfId="0" applyNumberFormat="1" applyFill="1" applyBorder="1"/>
    <xf numFmtId="167" fontId="0" fillId="3" borderId="4" xfId="0" applyNumberFormat="1" applyFill="1" applyBorder="1"/>
    <xf numFmtId="6" fontId="0" fillId="3" borderId="1" xfId="0" applyNumberFormat="1" applyFill="1" applyBorder="1"/>
    <xf numFmtId="167" fontId="0" fillId="3" borderId="2" xfId="0" applyNumberFormat="1" applyFill="1" applyBorder="1"/>
    <xf numFmtId="6" fontId="0" fillId="3" borderId="0" xfId="0" applyNumberFormat="1" applyFill="1" applyBorder="1"/>
    <xf numFmtId="167" fontId="0" fillId="3" borderId="0" xfId="0" applyNumberFormat="1" applyFill="1" applyBorder="1"/>
    <xf numFmtId="0" fontId="4" fillId="0" borderId="4" xfId="2" quotePrefix="1" applyBorder="1" applyAlignment="1">
      <alignment horizontal="center"/>
    </xf>
    <xf numFmtId="2" fontId="4" fillId="0" borderId="0" xfId="2" applyNumberFormat="1"/>
    <xf numFmtId="0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2" applyFont="1" applyAlignment="1">
      <alignment wrapText="1"/>
    </xf>
    <xf numFmtId="0" fontId="4" fillId="0" borderId="0" xfId="2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77257"/>
      <color rgb="FF75C044"/>
      <color rgb="FFFF0000"/>
      <color rgb="FFEC7C32"/>
      <color rgb="FFFF9F36"/>
      <color rgb="FFFF6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2200" b="0"/>
              <a:t>Average Federal Taxes as a Percent of Income, by Family Income Quintile, Estimated,</a:t>
            </a:r>
            <a:r>
              <a:rPr lang="en-US" sz="2200" b="0" baseline="0"/>
              <a:t> </a:t>
            </a:r>
            <a:r>
              <a:rPr lang="en-US" sz="2200" b="0"/>
              <a:t>2010</a:t>
            </a:r>
          </a:p>
        </c:rich>
      </c:tx>
      <c:layout>
        <c:manualLayout>
          <c:xMode val="edge"/>
          <c:yMode val="edge"/>
          <c:x val="0.142248666896665"/>
          <c:y val="0.021485447403164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274764253788"/>
          <c:y val="0.161739130434783"/>
          <c:w val="0.860387682660144"/>
          <c:h val="0.633913043478261"/>
        </c:manualLayout>
      </c:layout>
      <c:barChart>
        <c:barDir val="col"/>
        <c:grouping val="clustered"/>
        <c:varyColors val="0"/>
        <c:ser>
          <c:idx val="0"/>
          <c:order val="0"/>
          <c:tx>
            <c:v>individual income taxes</c:v>
          </c:tx>
          <c:spPr>
            <a:solidFill>
              <a:srgbClr val="FF6C2C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6C2C">
                  <a:alpha val="60000"/>
                </a:srgbClr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FF6C2C">
                  <a:alpha val="60000"/>
                </a:srgbClr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-9.2%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-2.3%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732574701276813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 data'!$A$6:$A$11</c:f>
              <c:strCache>
                <c:ptCount val="6"/>
                <c:pt idx="0">
                  <c:v>Lowest Quintile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Quintile</c:v>
                </c:pt>
                <c:pt idx="5">
                  <c:v>All Quintiles</c:v>
                </c:pt>
              </c:strCache>
            </c:strRef>
          </c:cat>
          <c:val>
            <c:numRef>
              <c:f>'Figure 1 data'!$C$6:$C$10</c:f>
              <c:numCache>
                <c:formatCode>0.00</c:formatCode>
                <c:ptCount val="5"/>
                <c:pt idx="0">
                  <c:v>-9.2</c:v>
                </c:pt>
                <c:pt idx="1">
                  <c:v>-2.3</c:v>
                </c:pt>
                <c:pt idx="2">
                  <c:v>1.6</c:v>
                </c:pt>
                <c:pt idx="3">
                  <c:v>5.0</c:v>
                </c:pt>
                <c:pt idx="4">
                  <c:v>13.8</c:v>
                </c:pt>
              </c:numCache>
            </c:numRef>
          </c:val>
        </c:ser>
        <c:ser>
          <c:idx val="1"/>
          <c:order val="1"/>
          <c:tx>
            <c:v>total federal taxes</c:v>
          </c:tx>
          <c:spPr>
            <a:solidFill>
              <a:srgbClr val="FF9F36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15.6%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24.0%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 data'!$A$6:$A$11</c:f>
              <c:strCache>
                <c:ptCount val="6"/>
                <c:pt idx="0">
                  <c:v>Lowest Quintile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Quintile</c:v>
                </c:pt>
                <c:pt idx="5">
                  <c:v>All Quintiles</c:v>
                </c:pt>
              </c:strCache>
            </c:strRef>
          </c:cat>
          <c:val>
            <c:numRef>
              <c:f>'Figure 1 data'!$B$6:$B$10</c:f>
              <c:numCache>
                <c:formatCode>General</c:formatCode>
                <c:ptCount val="5"/>
                <c:pt idx="0">
                  <c:v>1.5</c:v>
                </c:pt>
                <c:pt idx="1">
                  <c:v>7.2</c:v>
                </c:pt>
                <c:pt idx="2">
                  <c:v>11.5</c:v>
                </c:pt>
                <c:pt idx="3">
                  <c:v>15.6</c:v>
                </c:pt>
                <c:pt idx="4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3339480"/>
        <c:axId val="2105304696"/>
      </c:barChart>
      <c:catAx>
        <c:axId val="2103339480"/>
        <c:scaling>
          <c:orientation val="minMax"/>
        </c:scaling>
        <c:delete val="1"/>
        <c:axPos val="b"/>
        <c:title>
          <c:tx>
            <c:rich>
              <a:bodyPr rot="0" vert="horz"/>
              <a:lstStyle/>
              <a:p>
                <a:pPr algn="r">
                  <a:defRPr sz="1100"/>
                </a:pPr>
                <a:r>
                  <a:rPr lang="en-US" sz="1100" b="0"/>
                  <a:t>Source: Congressional Budget Office, "The Distribution of Household Income and Federal Taxes, 2010," 2013.</a:t>
                </a:r>
              </a:p>
              <a:p>
                <a:pPr algn="r">
                  <a:defRPr sz="1100"/>
                </a:pPr>
                <a:r>
                  <a:rPr lang="en-US" sz="1100" b="0"/>
                  <a:t>Produced by Veronique de Rugy, Mercatus Center at George Mason University, April 15, 2014.</a:t>
                </a:r>
              </a:p>
            </c:rich>
          </c:tx>
          <c:layout>
            <c:manualLayout>
              <c:xMode val="edge"/>
              <c:yMode val="edge"/>
              <c:x val="0.283994444466409"/>
              <c:y val="0.912113659705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crossAx val="2105304696"/>
        <c:crosses val="autoZero"/>
        <c:auto val="1"/>
        <c:lblAlgn val="ctr"/>
        <c:lblOffset val="100"/>
        <c:noMultiLvlLbl val="0"/>
      </c:catAx>
      <c:valAx>
        <c:axId val="210530469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  <a:alpha val="49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income</a:t>
                </a:r>
              </a:p>
            </c:rich>
          </c:tx>
          <c:layout>
            <c:manualLayout>
              <c:xMode val="edge"/>
              <c:yMode val="edge"/>
              <c:x val="0.0293716308774122"/>
              <c:y val="0.3341269172358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333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9476410979253"/>
          <c:y val="0.164782653637282"/>
          <c:w val="0.555765662850895"/>
          <c:h val="0.0602948309174903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2200" b="0"/>
              <a:t>Total EITC and Number of Recipients</a:t>
            </a:r>
          </a:p>
        </c:rich>
      </c:tx>
      <c:layout>
        <c:manualLayout>
          <c:xMode val="edge"/>
          <c:yMode val="edge"/>
          <c:x val="0.23207586706708"/>
          <c:y val="0.023490685719803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410771286857"/>
          <c:y val="0.113230768386669"/>
          <c:w val="0.773582471132603"/>
          <c:h val="0.673111481726793"/>
        </c:manualLayout>
      </c:layout>
      <c:lineChart>
        <c:grouping val="standard"/>
        <c:varyColors val="0"/>
        <c:ser>
          <c:idx val="0"/>
          <c:order val="0"/>
          <c:tx>
            <c:v>total EITC (left scale)</c:v>
          </c:tx>
          <c:spPr>
            <a:ln w="28575" cap="rnd">
              <a:solidFill>
                <a:srgbClr val="477257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'Figure 2 data'!$A$11:$A$46</c:f>
              <c:str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2010(p)</c:v>
                </c:pt>
              </c:strCache>
            </c:strRef>
          </c:cat>
          <c:val>
            <c:numRef>
              <c:f>'Figure 2 data'!$H$11:$H$46</c:f>
              <c:numCache>
                <c:formatCode>0.00</c:formatCode>
                <c:ptCount val="36"/>
                <c:pt idx="0">
                  <c:v>5.06635687732342</c:v>
                </c:pt>
                <c:pt idx="1">
                  <c:v>4.962785940246046</c:v>
                </c:pt>
                <c:pt idx="2">
                  <c:v>4.055265874587459</c:v>
                </c:pt>
                <c:pt idx="3">
                  <c:v>3.504949202453988</c:v>
                </c:pt>
                <c:pt idx="4">
                  <c:v>6.16323570247934</c:v>
                </c:pt>
                <c:pt idx="5">
                  <c:v>5.255573009708737</c:v>
                </c:pt>
                <c:pt idx="6">
                  <c:v>4.586612453245323</c:v>
                </c:pt>
                <c:pt idx="7">
                  <c:v>4.010874611398964</c:v>
                </c:pt>
                <c:pt idx="8">
                  <c:v>3.929824497991969</c:v>
                </c:pt>
                <c:pt idx="9">
                  <c:v>3.437687468719923</c:v>
                </c:pt>
                <c:pt idx="10">
                  <c:v>4.23142126394052</c:v>
                </c:pt>
                <c:pt idx="11">
                  <c:v>3.997030145985402</c:v>
                </c:pt>
                <c:pt idx="12">
                  <c:v>6.50904838028169</c:v>
                </c:pt>
                <c:pt idx="13">
                  <c:v>10.8677783262891</c:v>
                </c:pt>
                <c:pt idx="14">
                  <c:v>11.59741387096774</c:v>
                </c:pt>
                <c:pt idx="15">
                  <c:v>12.58284890589136</c:v>
                </c:pt>
                <c:pt idx="16">
                  <c:v>17.77908869309839</c:v>
                </c:pt>
                <c:pt idx="17">
                  <c:v>20.24827917320028</c:v>
                </c:pt>
                <c:pt idx="18">
                  <c:v>23.44592437370243</c:v>
                </c:pt>
                <c:pt idx="19">
                  <c:v>31.05311659919029</c:v>
                </c:pt>
                <c:pt idx="20">
                  <c:v>37.13819905511811</c:v>
                </c:pt>
                <c:pt idx="21">
                  <c:v>40.06031994901211</c:v>
                </c:pt>
                <c:pt idx="22">
                  <c:v>41.2866279376947</c:v>
                </c:pt>
                <c:pt idx="23">
                  <c:v>43.26338061349694</c:v>
                </c:pt>
                <c:pt idx="24">
                  <c:v>41.75392830732294</c:v>
                </c:pt>
                <c:pt idx="25">
                  <c:v>40.89626350754936</c:v>
                </c:pt>
                <c:pt idx="26">
                  <c:v>41.09450624505928</c:v>
                </c:pt>
                <c:pt idx="27">
                  <c:v>46.30084015564202</c:v>
                </c:pt>
                <c:pt idx="28">
                  <c:v>45.81190647826087</c:v>
                </c:pt>
                <c:pt idx="29">
                  <c:v>46.20155290629963</c:v>
                </c:pt>
                <c:pt idx="30">
                  <c:v>47.35153589349718</c:v>
                </c:pt>
                <c:pt idx="31">
                  <c:v>48.01078914531747</c:v>
                </c:pt>
                <c:pt idx="32">
                  <c:v>51.04820505090141</c:v>
                </c:pt>
                <c:pt idx="33">
                  <c:v>51.31715216568278</c:v>
                </c:pt>
                <c:pt idx="34">
                  <c:v>60.21068339726946</c:v>
                </c:pt>
                <c:pt idx="35">
                  <c:v>60.932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368664"/>
        <c:axId val="2105293096"/>
      </c:lineChart>
      <c:lineChart>
        <c:grouping val="standard"/>
        <c:varyColors val="0"/>
        <c:ser>
          <c:idx val="1"/>
          <c:order val="1"/>
          <c:tx>
            <c:v>number of recipients (right scale)</c:v>
          </c:tx>
          <c:spPr>
            <a:ln w="28575" cap="rnd">
              <a:solidFill>
                <a:srgbClr val="75C044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'Figure 2 data'!$A$11:$A$46</c:f>
              <c:str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2010(p)</c:v>
                </c:pt>
              </c:strCache>
            </c:strRef>
          </c:cat>
          <c:val>
            <c:numRef>
              <c:f>'Figure 2 data'!$B$11:$B$46</c:f>
              <c:numCache>
                <c:formatCode>#,##0.00</c:formatCode>
                <c:ptCount val="36"/>
                <c:pt idx="0">
                  <c:v>6.215</c:v>
                </c:pt>
                <c:pt idx="1">
                  <c:v>6.473</c:v>
                </c:pt>
                <c:pt idx="2">
                  <c:v>5.627</c:v>
                </c:pt>
                <c:pt idx="3">
                  <c:v>5.192</c:v>
                </c:pt>
                <c:pt idx="4">
                  <c:v>7.135</c:v>
                </c:pt>
                <c:pt idx="5">
                  <c:v>6.954</c:v>
                </c:pt>
                <c:pt idx="6">
                  <c:v>6.717</c:v>
                </c:pt>
                <c:pt idx="7">
                  <c:v>6.395</c:v>
                </c:pt>
                <c:pt idx="8">
                  <c:v>7.368</c:v>
                </c:pt>
                <c:pt idx="9">
                  <c:v>6.376</c:v>
                </c:pt>
                <c:pt idx="10">
                  <c:v>7.432</c:v>
                </c:pt>
                <c:pt idx="11">
                  <c:v>7.156</c:v>
                </c:pt>
                <c:pt idx="12">
                  <c:v>8.738</c:v>
                </c:pt>
                <c:pt idx="13">
                  <c:v>11.148</c:v>
                </c:pt>
                <c:pt idx="14">
                  <c:v>11.696</c:v>
                </c:pt>
                <c:pt idx="15">
                  <c:v>12.542</c:v>
                </c:pt>
                <c:pt idx="16">
                  <c:v>13.665</c:v>
                </c:pt>
                <c:pt idx="17">
                  <c:v>14.097</c:v>
                </c:pt>
                <c:pt idx="18">
                  <c:v>15.117</c:v>
                </c:pt>
                <c:pt idx="19">
                  <c:v>19.017</c:v>
                </c:pt>
                <c:pt idx="20">
                  <c:v>19.334</c:v>
                </c:pt>
                <c:pt idx="21">
                  <c:v>19.464</c:v>
                </c:pt>
                <c:pt idx="22">
                  <c:v>19.391</c:v>
                </c:pt>
                <c:pt idx="23">
                  <c:v>20.273</c:v>
                </c:pt>
                <c:pt idx="24">
                  <c:v>19.259</c:v>
                </c:pt>
                <c:pt idx="25">
                  <c:v>19.277</c:v>
                </c:pt>
                <c:pt idx="26">
                  <c:v>19.593</c:v>
                </c:pt>
                <c:pt idx="27">
                  <c:v>21.703</c:v>
                </c:pt>
                <c:pt idx="28">
                  <c:v>22.024</c:v>
                </c:pt>
                <c:pt idx="29">
                  <c:v>22.27</c:v>
                </c:pt>
                <c:pt idx="30">
                  <c:v>22.752</c:v>
                </c:pt>
                <c:pt idx="31">
                  <c:v>23.0422</c:v>
                </c:pt>
                <c:pt idx="32">
                  <c:v>24.58394</c:v>
                </c:pt>
                <c:pt idx="33">
                  <c:v>24.756744</c:v>
                </c:pt>
                <c:pt idx="34">
                  <c:v>27.041</c:v>
                </c:pt>
                <c:pt idx="35">
                  <c:v>27.777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461336"/>
        <c:axId val="2104454952"/>
      </c:lineChart>
      <c:catAx>
        <c:axId val="20963686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en-US" sz="1100" b="0"/>
                  <a:t>Source: IRS, SOI Tax Statistics-Historical Table 1. Values for 2010 are preliminary.</a:t>
                </a:r>
              </a:p>
              <a:p>
                <a:pPr algn="r">
                  <a:defRPr/>
                </a:pPr>
                <a:r>
                  <a:rPr lang="en-US" sz="1100" b="0"/>
                  <a:t>Produced by Veronique de Rugy, Mercatus Center at George Mason University, April 15, 2014.</a:t>
                </a:r>
              </a:p>
            </c:rich>
          </c:tx>
          <c:layout>
            <c:manualLayout>
              <c:xMode val="edge"/>
              <c:yMode val="edge"/>
              <c:x val="0.304362291992047"/>
              <c:y val="0.89162896467276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5293096"/>
        <c:crosses val="autoZero"/>
        <c:auto val="1"/>
        <c:lblAlgn val="ctr"/>
        <c:lblOffset val="100"/>
        <c:tickLblSkip val="5"/>
        <c:noMultiLvlLbl val="0"/>
      </c:catAx>
      <c:valAx>
        <c:axId val="210529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477257"/>
                    </a:solidFill>
                  </a:defRPr>
                </a:pPr>
                <a:r>
                  <a:rPr lang="en-US" b="0">
                    <a:solidFill>
                      <a:srgbClr val="477257"/>
                    </a:solidFill>
                  </a:rPr>
                  <a:t>total EITC (billions of real dollars)</a:t>
                </a:r>
              </a:p>
            </c:rich>
          </c:tx>
          <c:layout>
            <c:manualLayout>
              <c:xMode val="edge"/>
              <c:yMode val="edge"/>
              <c:x val="0.0191971226933392"/>
              <c:y val="0.220580828261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rgbClr val="477257"/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rgbClr val="477257"/>
                </a:solidFill>
              </a:defRPr>
            </a:pPr>
            <a:endParaRPr lang="en-US"/>
          </a:p>
        </c:txPr>
        <c:crossAx val="2096368664"/>
        <c:crosses val="autoZero"/>
        <c:crossBetween val="between"/>
      </c:valAx>
      <c:valAx>
        <c:axId val="2104454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>
                    <a:solidFill>
                      <a:srgbClr val="75C044"/>
                    </a:solidFill>
                  </a:rPr>
                  <a:t>number of recipients (millions)</a:t>
                </a:r>
              </a:p>
            </c:rich>
          </c:tx>
          <c:layout>
            <c:manualLayout>
              <c:xMode val="edge"/>
              <c:yMode val="edge"/>
              <c:x val="0.946779157801441"/>
              <c:y val="0.2297679300767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19050">
            <a:solidFill>
              <a:srgbClr val="75C044"/>
            </a:solidFill>
          </a:ln>
          <a:effectLst/>
        </c:spPr>
        <c:txPr>
          <a:bodyPr rot="-60000000" vert="horz"/>
          <a:lstStyle/>
          <a:p>
            <a:pPr algn="l">
              <a:defRPr>
                <a:solidFill>
                  <a:srgbClr val="75C044"/>
                </a:solidFill>
              </a:defRPr>
            </a:pPr>
            <a:endParaRPr lang="en-US"/>
          </a:p>
        </c:txPr>
        <c:crossAx val="2104461336"/>
        <c:crosses val="max"/>
        <c:crossBetween val="between"/>
      </c:valAx>
      <c:catAx>
        <c:axId val="2104461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4454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6456948864268"/>
          <c:y val="0.145580065075115"/>
          <c:w val="0.407276171462766"/>
          <c:h val="0.103224659343244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3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058" cy="62883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0.30156</cdr:x>
      <cdr:y>0.22549</cdr:y>
    </cdr:from>
    <cdr:to>
      <cdr:x>0.30156</cdr:x>
      <cdr:y>0.85882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613981" y="1417961"/>
          <a:ext cx="0" cy="39826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0.47368</cdr:x>
      <cdr:y>0.22549</cdr:y>
    </cdr:from>
    <cdr:to>
      <cdr:x>0.47368</cdr:x>
      <cdr:y>0.85882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4105923" y="1417961"/>
          <a:ext cx="0" cy="39826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0.6458</cdr:x>
      <cdr:y>0.22549</cdr:y>
    </cdr:from>
    <cdr:to>
      <cdr:x>0.6458</cdr:x>
      <cdr:y>0.85882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5597865" y="1417961"/>
          <a:ext cx="0" cy="39826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0.81792</cdr:x>
      <cdr:y>0.22549</cdr:y>
    </cdr:from>
    <cdr:to>
      <cdr:x>0.81792</cdr:x>
      <cdr:y>0.85882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7089807" y="1417961"/>
          <a:ext cx="0" cy="39826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0.99004</cdr:x>
      <cdr:y>0.22549</cdr:y>
    </cdr:from>
    <cdr:to>
      <cdr:x>0.99004</cdr:x>
      <cdr:y>0.85882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8581749" y="1417961"/>
          <a:ext cx="0" cy="39826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0.1522</cdr:x>
      <cdr:y>0.79412</cdr:y>
    </cdr:from>
    <cdr:to>
      <cdr:x>0.266</cdr:x>
      <cdr:y>0.8902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1319321" y="4993688"/>
          <a:ext cx="986408" cy="604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Gotham narrow book"/>
              <a:cs typeface="Gotham narrow book"/>
            </a:rPr>
            <a:t>lowes</a:t>
          </a:r>
          <a:r>
            <a:rPr lang="en-US" sz="1600" baseline="0">
              <a:solidFill>
                <a:schemeClr val="tx1"/>
              </a:solidFill>
              <a:latin typeface="Gotham narrow book"/>
              <a:cs typeface="Gotham narrow book"/>
            </a:rPr>
            <a:t>t</a:t>
          </a:r>
        </a:p>
        <a:p xmlns:a="http://schemas.openxmlformats.org/drawingml/2006/main">
          <a:pPr algn="ctr"/>
          <a:r>
            <a:rPr lang="en-US" sz="1600" baseline="0">
              <a:solidFill>
                <a:schemeClr val="tx1"/>
              </a:solidFill>
              <a:latin typeface="Gotham narrow book"/>
              <a:cs typeface="Gotham narrow book"/>
            </a:rPr>
            <a:t>quintile</a:t>
          </a:r>
          <a:endParaRPr lang="en-US" sz="16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0.32859</cdr:x>
      <cdr:y>0.79412</cdr:y>
    </cdr:from>
    <cdr:to>
      <cdr:x>0.44239</cdr:x>
      <cdr:y>0.8902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2848253" y="4993688"/>
          <a:ext cx="986408" cy="604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Gotham narrow book"/>
              <a:cs typeface="Gotham narrow book"/>
            </a:rPr>
            <a:t>second</a:t>
          </a:r>
          <a:endParaRPr lang="en-US" sz="1600" baseline="0">
            <a:solidFill>
              <a:schemeClr val="tx1"/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600" baseline="0">
              <a:solidFill>
                <a:schemeClr val="tx1"/>
              </a:solidFill>
              <a:latin typeface="Gotham narrow book"/>
              <a:cs typeface="Gotham narrow book"/>
            </a:rPr>
            <a:t>quintile</a:t>
          </a:r>
          <a:endParaRPr lang="en-US" sz="16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0.5064</cdr:x>
      <cdr:y>0.79412</cdr:y>
    </cdr:from>
    <cdr:to>
      <cdr:x>0.6202</cdr:x>
      <cdr:y>0.8902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4389515" y="4993688"/>
          <a:ext cx="986408" cy="604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Gotham narrow book"/>
              <a:cs typeface="Gotham narrow book"/>
            </a:rPr>
            <a:t>third</a:t>
          </a:r>
          <a:endParaRPr lang="en-US" sz="1600" baseline="0">
            <a:solidFill>
              <a:schemeClr val="tx1"/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600" baseline="0">
              <a:solidFill>
                <a:schemeClr val="tx1"/>
              </a:solidFill>
              <a:latin typeface="Gotham narrow book"/>
              <a:cs typeface="Gotham narrow book"/>
            </a:rPr>
            <a:t>quintile</a:t>
          </a:r>
          <a:endParaRPr lang="en-US" sz="16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0.67568</cdr:x>
      <cdr:y>0.79412</cdr:y>
    </cdr:from>
    <cdr:to>
      <cdr:x>0.78947</cdr:x>
      <cdr:y>0.8902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856796" y="4993688"/>
          <a:ext cx="986408" cy="604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Gotham narrow book"/>
              <a:cs typeface="Gotham narrow book"/>
            </a:rPr>
            <a:t>fourth</a:t>
          </a:r>
          <a:endParaRPr lang="en-US" sz="1600" baseline="0">
            <a:solidFill>
              <a:schemeClr val="tx1"/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600" baseline="0">
              <a:solidFill>
                <a:schemeClr val="tx1"/>
              </a:solidFill>
              <a:latin typeface="Gotham narrow book"/>
              <a:cs typeface="Gotham narrow book"/>
            </a:rPr>
            <a:t>quintile</a:t>
          </a:r>
          <a:endParaRPr lang="en-US" sz="16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0.84637</cdr:x>
      <cdr:y>0.79412</cdr:y>
    </cdr:from>
    <cdr:to>
      <cdr:x>0.96017</cdr:x>
      <cdr:y>0.8902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7336408" y="4993688"/>
          <a:ext cx="986408" cy="604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Gotham narrow book"/>
              <a:cs typeface="Gotham narrow book"/>
            </a:rPr>
            <a:t>highest</a:t>
          </a:r>
          <a:endParaRPr lang="en-US" sz="1600" baseline="0">
            <a:solidFill>
              <a:schemeClr val="tx1"/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600" baseline="0">
              <a:solidFill>
                <a:schemeClr val="tx1"/>
              </a:solidFill>
              <a:latin typeface="Gotham narrow book"/>
              <a:cs typeface="Gotham narrow book"/>
            </a:rPr>
            <a:t>quintile</a:t>
          </a:r>
          <a:endParaRPr lang="en-US" sz="16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0.12802</cdr:x>
      <cdr:y>0.58235</cdr:y>
    </cdr:from>
    <cdr:to>
      <cdr:x>0.99147</cdr:x>
      <cdr:y>0.58235</cdr:y>
    </cdr:to>
    <cdr:cxnSp macro="">
      <cdr:nvCxnSpPr>
        <cdr:cNvPr id="19" name="Straight Connector 18"/>
        <cdr:cNvCxnSpPr/>
      </cdr:nvCxnSpPr>
      <cdr:spPr>
        <a:xfrm xmlns:a="http://schemas.openxmlformats.org/drawingml/2006/main">
          <a:off x="1109709" y="3662039"/>
          <a:ext cx="7484369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058" cy="62883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bo.gov/sites/default/files/cbofiles/attachments/44604-AverageTaxRat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s.gov/uac/SOI-Tax-Stats-Historical-Table-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s.gov/cpi/cpid140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ct.gov/publications.html?func=startdown&amp;id=4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11" sqref="C11"/>
    </sheetView>
  </sheetViews>
  <sheetFormatPr baseColWidth="10" defaultColWidth="8.83203125" defaultRowHeight="14" x14ac:dyDescent="0"/>
  <cols>
    <col min="1" max="1" width="22" bestFit="1" customWidth="1"/>
    <col min="2" max="2" width="16.1640625" bestFit="1" customWidth="1"/>
    <col min="3" max="3" width="22.6640625" bestFit="1" customWidth="1"/>
    <col min="4" max="4" width="20.83203125" bestFit="1" customWidth="1"/>
    <col min="5" max="5" width="22.6640625" bestFit="1" customWidth="1"/>
    <col min="6" max="6" width="11.83203125" bestFit="1" customWidth="1"/>
  </cols>
  <sheetData>
    <row r="1" spans="1:9">
      <c r="A1" s="4" t="s">
        <v>17</v>
      </c>
    </row>
    <row r="2" spans="1:9">
      <c r="A2" t="s">
        <v>18</v>
      </c>
    </row>
    <row r="4" spans="1:9">
      <c r="A4" s="3" t="s">
        <v>0</v>
      </c>
      <c r="B4" s="3" t="s">
        <v>12</v>
      </c>
      <c r="C4" s="3" t="s">
        <v>71</v>
      </c>
      <c r="D4" s="3" t="s">
        <v>13</v>
      </c>
      <c r="E4" s="3" t="s">
        <v>14</v>
      </c>
      <c r="F4" s="3" t="s">
        <v>15</v>
      </c>
    </row>
    <row r="5" spans="1:9">
      <c r="A5" s="47">
        <v>2010</v>
      </c>
      <c r="B5" s="47"/>
      <c r="C5" s="47"/>
      <c r="D5" s="47"/>
      <c r="E5" s="47"/>
      <c r="F5" s="47"/>
    </row>
    <row r="6" spans="1:9">
      <c r="A6" s="2" t="s">
        <v>2</v>
      </c>
      <c r="B6" s="45">
        <v>1.5</v>
      </c>
      <c r="C6" s="46">
        <v>-9.1999999999999993</v>
      </c>
      <c r="D6">
        <v>8.4</v>
      </c>
      <c r="E6">
        <v>0.7</v>
      </c>
      <c r="F6">
        <v>1.6</v>
      </c>
      <c r="H6">
        <v>1.5</v>
      </c>
      <c r="I6">
        <v>-9.1999999999999993</v>
      </c>
    </row>
    <row r="7" spans="1:9">
      <c r="A7" s="2" t="s">
        <v>3</v>
      </c>
      <c r="B7" s="45">
        <v>7.2</v>
      </c>
      <c r="C7" s="46">
        <v>-2.2999999999999998</v>
      </c>
      <c r="D7">
        <v>7.8</v>
      </c>
      <c r="E7">
        <v>0.7</v>
      </c>
      <c r="F7">
        <v>1</v>
      </c>
      <c r="H7">
        <v>7.2</v>
      </c>
      <c r="I7">
        <v>-2.2999999999999998</v>
      </c>
    </row>
    <row r="8" spans="1:9">
      <c r="A8" s="2" t="s">
        <v>4</v>
      </c>
      <c r="B8" s="45">
        <v>11.5</v>
      </c>
      <c r="C8" s="46">
        <v>1.6</v>
      </c>
      <c r="D8">
        <v>8.3000000000000007</v>
      </c>
      <c r="E8">
        <v>0.8</v>
      </c>
      <c r="F8">
        <v>0.8</v>
      </c>
      <c r="H8">
        <v>11.5</v>
      </c>
      <c r="I8">
        <v>1.6</v>
      </c>
    </row>
    <row r="9" spans="1:9">
      <c r="A9" s="2" t="s">
        <v>5</v>
      </c>
      <c r="B9" s="45">
        <v>15.6</v>
      </c>
      <c r="C9" s="46">
        <v>5</v>
      </c>
      <c r="D9">
        <v>9</v>
      </c>
      <c r="E9">
        <v>1</v>
      </c>
      <c r="F9">
        <v>0.6</v>
      </c>
      <c r="H9">
        <v>15.6</v>
      </c>
      <c r="I9">
        <v>5</v>
      </c>
    </row>
    <row r="10" spans="1:9">
      <c r="A10" s="2" t="s">
        <v>6</v>
      </c>
      <c r="B10" s="45">
        <v>24</v>
      </c>
      <c r="C10" s="46">
        <v>13.8</v>
      </c>
      <c r="D10">
        <v>6.7</v>
      </c>
      <c r="E10">
        <v>3.1</v>
      </c>
      <c r="F10">
        <v>0.4</v>
      </c>
      <c r="H10">
        <v>24</v>
      </c>
      <c r="I10">
        <v>13.8</v>
      </c>
    </row>
    <row r="11" spans="1:9">
      <c r="A11" s="2" t="s">
        <v>7</v>
      </c>
      <c r="B11">
        <v>18.100000000000001</v>
      </c>
      <c r="C11" s="5">
        <v>7.6999999999999999E-2</v>
      </c>
      <c r="D11">
        <v>7.7</v>
      </c>
      <c r="E11">
        <v>2.1</v>
      </c>
      <c r="F11">
        <v>0.6</v>
      </c>
    </row>
    <row r="12" spans="1:9">
      <c r="A12" s="2" t="s">
        <v>8</v>
      </c>
      <c r="B12">
        <v>19.3</v>
      </c>
      <c r="C12">
        <v>8.1</v>
      </c>
      <c r="D12">
        <v>9.4</v>
      </c>
      <c r="E12">
        <v>1.2</v>
      </c>
      <c r="F12">
        <v>0.5</v>
      </c>
    </row>
    <row r="13" spans="1:9">
      <c r="A13" s="2" t="s">
        <v>9</v>
      </c>
      <c r="B13">
        <v>21.6</v>
      </c>
      <c r="C13">
        <v>10.7</v>
      </c>
      <c r="D13">
        <v>8.9</v>
      </c>
      <c r="E13">
        <v>1.5</v>
      </c>
      <c r="F13">
        <v>0.4</v>
      </c>
    </row>
    <row r="14" spans="1:9">
      <c r="A14" s="2" t="s">
        <v>10</v>
      </c>
      <c r="B14">
        <v>24.9</v>
      </c>
      <c r="C14">
        <v>15.1</v>
      </c>
      <c r="D14">
        <v>7.1</v>
      </c>
      <c r="E14">
        <v>2.2999999999999998</v>
      </c>
      <c r="F14">
        <v>0.4</v>
      </c>
    </row>
    <row r="15" spans="1:9">
      <c r="A15" s="2" t="s">
        <v>11</v>
      </c>
      <c r="B15">
        <v>29.4</v>
      </c>
      <c r="C15">
        <v>20.100000000000001</v>
      </c>
      <c r="D15">
        <v>2.2000000000000002</v>
      </c>
      <c r="E15">
        <v>6.9</v>
      </c>
      <c r="F15">
        <v>0.2</v>
      </c>
    </row>
    <row r="16" spans="1:9">
      <c r="A16" s="47">
        <v>2009</v>
      </c>
      <c r="B16" s="47"/>
      <c r="C16" s="47"/>
      <c r="D16" s="47"/>
      <c r="E16" s="47"/>
      <c r="F16" s="47"/>
    </row>
    <row r="17" spans="1:6">
      <c r="A17" s="2" t="s">
        <v>2</v>
      </c>
      <c r="B17">
        <v>1</v>
      </c>
      <c r="C17">
        <v>-9.3000000000000007</v>
      </c>
      <c r="D17">
        <v>8.3000000000000007</v>
      </c>
      <c r="E17">
        <v>0.5</v>
      </c>
      <c r="F17">
        <v>1.5</v>
      </c>
    </row>
    <row r="18" spans="1:6">
      <c r="A18" s="2" t="s">
        <v>3</v>
      </c>
      <c r="B18">
        <v>6.7</v>
      </c>
      <c r="C18">
        <v>-2.6</v>
      </c>
      <c r="D18">
        <v>7.9</v>
      </c>
      <c r="E18">
        <v>0.5</v>
      </c>
      <c r="F18">
        <v>0.9</v>
      </c>
    </row>
    <row r="19" spans="1:6">
      <c r="A19" s="2" t="s">
        <v>4</v>
      </c>
      <c r="B19">
        <v>11.1</v>
      </c>
      <c r="C19">
        <v>1.3</v>
      </c>
      <c r="D19">
        <v>8.4</v>
      </c>
      <c r="E19">
        <v>0.6</v>
      </c>
      <c r="F19">
        <v>0.8</v>
      </c>
    </row>
    <row r="20" spans="1:6">
      <c r="A20" s="2" t="s">
        <v>5</v>
      </c>
      <c r="B20">
        <v>15</v>
      </c>
      <c r="C20">
        <v>4.5999999999999996</v>
      </c>
      <c r="D20">
        <v>9.1</v>
      </c>
      <c r="E20">
        <v>0.7</v>
      </c>
      <c r="F20">
        <v>0.6</v>
      </c>
    </row>
    <row r="21" spans="1:6">
      <c r="A21" s="2" t="s">
        <v>6</v>
      </c>
      <c r="B21">
        <v>23.2</v>
      </c>
      <c r="C21">
        <v>13.4</v>
      </c>
      <c r="D21">
        <v>7.1</v>
      </c>
      <c r="E21">
        <v>2.2000000000000002</v>
      </c>
      <c r="F21">
        <v>0.4</v>
      </c>
    </row>
    <row r="22" spans="1:6">
      <c r="A22" s="2" t="s">
        <v>7</v>
      </c>
      <c r="B22">
        <v>17.3</v>
      </c>
      <c r="C22">
        <v>7.2</v>
      </c>
      <c r="D22">
        <v>8</v>
      </c>
      <c r="E22">
        <v>1.5</v>
      </c>
      <c r="F22">
        <v>0.6</v>
      </c>
    </row>
    <row r="23" spans="1:6">
      <c r="A23" s="2" t="s">
        <v>8</v>
      </c>
      <c r="B23">
        <v>18.7</v>
      </c>
      <c r="C23">
        <v>7.7</v>
      </c>
      <c r="D23">
        <v>9.6</v>
      </c>
      <c r="E23">
        <v>0.9</v>
      </c>
      <c r="F23">
        <v>0.5</v>
      </c>
    </row>
    <row r="24" spans="1:6">
      <c r="A24" s="2" t="s">
        <v>9</v>
      </c>
      <c r="B24">
        <v>21.1</v>
      </c>
      <c r="C24">
        <v>10.3</v>
      </c>
      <c r="D24">
        <v>9.3000000000000007</v>
      </c>
      <c r="E24">
        <v>1.1000000000000001</v>
      </c>
      <c r="F24">
        <v>0.5</v>
      </c>
    </row>
    <row r="25" spans="1:6">
      <c r="A25" s="2" t="s">
        <v>10</v>
      </c>
      <c r="B25">
        <v>24.2</v>
      </c>
      <c r="C25">
        <v>14.6</v>
      </c>
      <c r="D25">
        <v>7.5</v>
      </c>
      <c r="E25">
        <v>1.7</v>
      </c>
      <c r="F25">
        <v>0.4</v>
      </c>
    </row>
    <row r="26" spans="1:6">
      <c r="A26" s="2" t="s">
        <v>11</v>
      </c>
      <c r="B26">
        <v>28.9</v>
      </c>
      <c r="C26">
        <v>21</v>
      </c>
      <c r="D26">
        <v>2.5</v>
      </c>
      <c r="E26">
        <v>5.2</v>
      </c>
      <c r="F26">
        <v>0.2</v>
      </c>
    </row>
    <row r="27" spans="1:6">
      <c r="A27" s="48" t="s">
        <v>16</v>
      </c>
      <c r="B27" s="48"/>
      <c r="C27" s="48"/>
      <c r="D27" s="48"/>
      <c r="E27" s="48"/>
      <c r="F27" s="48"/>
    </row>
    <row r="28" spans="1:6">
      <c r="A28" s="2" t="s">
        <v>2</v>
      </c>
      <c r="B28">
        <v>0.5</v>
      </c>
      <c r="C28">
        <v>0.1</v>
      </c>
      <c r="D28">
        <v>0.1</v>
      </c>
      <c r="E28">
        <v>0.2</v>
      </c>
      <c r="F28">
        <v>0.1</v>
      </c>
    </row>
    <row r="29" spans="1:6">
      <c r="A29" s="2" t="s">
        <v>3</v>
      </c>
      <c r="B29">
        <v>0.5</v>
      </c>
      <c r="C29">
        <v>0.3</v>
      </c>
      <c r="D29">
        <v>-0.1</v>
      </c>
      <c r="E29">
        <v>0.2</v>
      </c>
      <c r="F29">
        <v>0.1</v>
      </c>
    </row>
    <row r="30" spans="1:6">
      <c r="A30" s="2" t="s">
        <v>4</v>
      </c>
      <c r="B30">
        <v>0.4</v>
      </c>
      <c r="C30">
        <v>0.3</v>
      </c>
      <c r="D30">
        <v>-0.1</v>
      </c>
      <c r="E30">
        <v>0.2</v>
      </c>
      <c r="F30" t="s">
        <v>1</v>
      </c>
    </row>
    <row r="31" spans="1:6">
      <c r="A31" s="2" t="s">
        <v>5</v>
      </c>
      <c r="B31">
        <v>0.6</v>
      </c>
      <c r="C31">
        <v>0.4</v>
      </c>
      <c r="D31">
        <v>-0.1</v>
      </c>
      <c r="E31">
        <v>0.3</v>
      </c>
      <c r="F31" t="s">
        <v>1</v>
      </c>
    </row>
    <row r="32" spans="1:6">
      <c r="A32" s="2" t="s">
        <v>6</v>
      </c>
      <c r="B32">
        <v>0.8</v>
      </c>
      <c r="C32">
        <v>0.4</v>
      </c>
      <c r="D32">
        <v>-0.4</v>
      </c>
      <c r="E32">
        <v>0.9</v>
      </c>
      <c r="F32" t="s">
        <v>1</v>
      </c>
    </row>
    <row r="33" spans="1:6">
      <c r="A33" s="2" t="s">
        <v>7</v>
      </c>
      <c r="B33">
        <v>0.8</v>
      </c>
      <c r="C33">
        <v>0.5</v>
      </c>
      <c r="D33">
        <v>-0.3</v>
      </c>
      <c r="E33">
        <v>0.6</v>
      </c>
      <c r="F33" t="s">
        <v>1</v>
      </c>
    </row>
    <row r="34" spans="1:6">
      <c r="A34" s="2" t="s">
        <v>8</v>
      </c>
      <c r="B34">
        <v>0.6</v>
      </c>
      <c r="C34">
        <v>0.4</v>
      </c>
      <c r="D34">
        <v>-0.2</v>
      </c>
      <c r="E34">
        <v>0.3</v>
      </c>
      <c r="F34" t="s">
        <v>1</v>
      </c>
    </row>
    <row r="35" spans="1:6">
      <c r="A35" s="2" t="s">
        <v>9</v>
      </c>
      <c r="B35">
        <v>0.5</v>
      </c>
      <c r="C35">
        <v>0.4</v>
      </c>
      <c r="D35">
        <v>-0.4</v>
      </c>
      <c r="E35">
        <v>0.4</v>
      </c>
      <c r="F35">
        <v>-0.1</v>
      </c>
    </row>
    <row r="36" spans="1:6">
      <c r="A36" s="2" t="s">
        <v>10</v>
      </c>
      <c r="B36">
        <v>0.7</v>
      </c>
      <c r="C36">
        <v>0.5</v>
      </c>
      <c r="D36">
        <v>-0.4</v>
      </c>
      <c r="E36">
        <v>0.6</v>
      </c>
      <c r="F36" t="s">
        <v>1</v>
      </c>
    </row>
    <row r="37" spans="1:6">
      <c r="A37" s="2" t="s">
        <v>11</v>
      </c>
      <c r="B37">
        <v>0.5</v>
      </c>
      <c r="C37">
        <v>-0.9</v>
      </c>
      <c r="D37">
        <v>-0.3</v>
      </c>
      <c r="E37">
        <v>1.7</v>
      </c>
      <c r="F37" t="s">
        <v>1</v>
      </c>
    </row>
  </sheetData>
  <mergeCells count="3">
    <mergeCell ref="A5:F5"/>
    <mergeCell ref="A16:F16"/>
    <mergeCell ref="A27:F27"/>
  </mergeCells>
  <hyperlinks>
    <hyperlink ref="A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K52"/>
  <sheetViews>
    <sheetView showGridLines="0" workbookViewId="0">
      <selection activeCell="A47" sqref="A47"/>
    </sheetView>
  </sheetViews>
  <sheetFormatPr baseColWidth="10" defaultColWidth="8.83203125" defaultRowHeight="12" x14ac:dyDescent="0"/>
  <cols>
    <col min="1" max="5" width="12.5" style="7" customWidth="1"/>
    <col min="6" max="6" width="8.83203125" style="7"/>
    <col min="7" max="7" width="8.83203125" style="7" customWidth="1"/>
    <col min="8" max="8" width="8.83203125" style="44"/>
    <col min="9" max="11" width="0" style="7" hidden="1" customWidth="1"/>
    <col min="12" max="16384" width="8.83203125" style="7"/>
  </cols>
  <sheetData>
    <row r="1" spans="1:11">
      <c r="A1" s="27">
        <v>41233</v>
      </c>
    </row>
    <row r="2" spans="1:11">
      <c r="A2" s="27"/>
    </row>
    <row r="3" spans="1:11">
      <c r="A3" s="26" t="s">
        <v>36</v>
      </c>
      <c r="B3" s="25"/>
      <c r="C3" s="25"/>
      <c r="D3" s="25"/>
      <c r="E3" s="25"/>
    </row>
    <row r="4" spans="1:11">
      <c r="A4" s="26" t="s">
        <v>35</v>
      </c>
      <c r="B4" s="25"/>
      <c r="C4" s="25"/>
      <c r="D4" s="25"/>
      <c r="E4" s="25"/>
    </row>
    <row r="5" spans="1:11" ht="13" thickBot="1">
      <c r="A5" s="24"/>
      <c r="B5" s="24"/>
      <c r="C5" s="24"/>
      <c r="D5" s="24"/>
      <c r="E5" s="24"/>
    </row>
    <row r="6" spans="1:11" ht="13" thickTop="1">
      <c r="A6" s="14"/>
      <c r="B6" s="23" t="s">
        <v>34</v>
      </c>
      <c r="C6" s="23" t="s">
        <v>33</v>
      </c>
      <c r="D6" s="23" t="s">
        <v>32</v>
      </c>
      <c r="E6" s="22"/>
    </row>
    <row r="7" spans="1:11">
      <c r="A7" s="14" t="s">
        <v>31</v>
      </c>
      <c r="B7" s="21" t="s">
        <v>30</v>
      </c>
      <c r="C7" s="21" t="s">
        <v>29</v>
      </c>
      <c r="D7" s="21" t="s">
        <v>28</v>
      </c>
      <c r="E7" s="20" t="s">
        <v>27</v>
      </c>
    </row>
    <row r="8" spans="1:11">
      <c r="A8" s="14"/>
      <c r="B8" s="21" t="s">
        <v>26</v>
      </c>
      <c r="C8" s="21" t="s">
        <v>25</v>
      </c>
      <c r="D8" s="21" t="s">
        <v>25</v>
      </c>
      <c r="E8" s="20" t="s">
        <v>24</v>
      </c>
      <c r="F8" s="7" t="s">
        <v>66</v>
      </c>
      <c r="G8" s="7" t="s">
        <v>69</v>
      </c>
      <c r="H8" s="44" t="s">
        <v>68</v>
      </c>
    </row>
    <row r="9" spans="1:11">
      <c r="A9" s="19"/>
      <c r="B9" s="18" t="s">
        <v>23</v>
      </c>
      <c r="C9" s="18" t="s">
        <v>37</v>
      </c>
      <c r="D9" s="18" t="s">
        <v>37</v>
      </c>
      <c r="E9" s="17" t="s">
        <v>22</v>
      </c>
    </row>
    <row r="10" spans="1:11">
      <c r="A10" s="14"/>
      <c r="B10" s="16"/>
      <c r="C10" s="16"/>
      <c r="D10" s="16"/>
      <c r="E10" s="15"/>
    </row>
    <row r="11" spans="1:11" ht="14">
      <c r="A11" s="43">
        <v>1975</v>
      </c>
      <c r="B11" s="28">
        <f>I11/1000</f>
        <v>6.2149999999999999</v>
      </c>
      <c r="C11" s="28">
        <f>J11/1000</f>
        <v>1.25</v>
      </c>
      <c r="D11" s="28">
        <f>K11/1000</f>
        <v>0.9</v>
      </c>
      <c r="E11" s="11">
        <v>201</v>
      </c>
      <c r="F11">
        <v>53.8</v>
      </c>
      <c r="G11">
        <v>218.05600000000001</v>
      </c>
      <c r="H11" s="44">
        <f>C11*(G11/F11)</f>
        <v>5.06635687732342</v>
      </c>
      <c r="I11" s="11">
        <v>6215</v>
      </c>
      <c r="J11" s="11">
        <v>1250</v>
      </c>
      <c r="K11" s="11">
        <v>900</v>
      </c>
    </row>
    <row r="12" spans="1:11" ht="14">
      <c r="A12" s="14">
        <v>1976</v>
      </c>
      <c r="B12" s="28">
        <f t="shared" ref="B12:B46" si="0">I12/1000</f>
        <v>6.4729999999999999</v>
      </c>
      <c r="C12" s="28">
        <f t="shared" ref="C12:C46" si="1">J12/1000</f>
        <v>1.2949999999999999</v>
      </c>
      <c r="D12" s="28">
        <f t="shared" ref="D12:D46" si="2">K12/1000</f>
        <v>0.89</v>
      </c>
      <c r="E12" s="11">
        <v>200</v>
      </c>
      <c r="F12">
        <v>56.9</v>
      </c>
      <c r="G12">
        <v>218.05600000000001</v>
      </c>
      <c r="H12" s="44">
        <f>C12*(G12/F12)</f>
        <v>4.9627859402460457</v>
      </c>
      <c r="I12" s="11">
        <v>6473</v>
      </c>
      <c r="J12" s="11">
        <v>1295</v>
      </c>
      <c r="K12" s="11">
        <v>890</v>
      </c>
    </row>
    <row r="13" spans="1:11" ht="14">
      <c r="A13" s="14">
        <v>1977</v>
      </c>
      <c r="B13" s="28">
        <f t="shared" si="0"/>
        <v>5.6269999999999998</v>
      </c>
      <c r="C13" s="28">
        <f t="shared" si="1"/>
        <v>1.127</v>
      </c>
      <c r="D13" s="28">
        <f t="shared" si="2"/>
        <v>0.88</v>
      </c>
      <c r="E13" s="11">
        <v>200</v>
      </c>
      <c r="F13">
        <v>60.6</v>
      </c>
      <c r="G13">
        <v>218.05600000000001</v>
      </c>
      <c r="H13" s="44">
        <f t="shared" ref="H13:H45" si="3">C13*(G13/F13)</f>
        <v>4.0552658745874588</v>
      </c>
      <c r="I13" s="11">
        <v>5627</v>
      </c>
      <c r="J13" s="11">
        <v>1127</v>
      </c>
      <c r="K13" s="11">
        <v>880</v>
      </c>
    </row>
    <row r="14" spans="1:11" ht="14">
      <c r="A14" s="43">
        <v>1978</v>
      </c>
      <c r="B14" s="28">
        <f t="shared" si="0"/>
        <v>5.1920000000000002</v>
      </c>
      <c r="C14" s="28">
        <f t="shared" si="1"/>
        <v>1.048</v>
      </c>
      <c r="D14" s="28">
        <f t="shared" si="2"/>
        <v>0.80100000000000005</v>
      </c>
      <c r="E14" s="11">
        <v>202</v>
      </c>
      <c r="F14">
        <v>65.2</v>
      </c>
      <c r="G14">
        <v>218.05600000000001</v>
      </c>
      <c r="H14" s="44">
        <f t="shared" si="3"/>
        <v>3.5049492024539881</v>
      </c>
      <c r="I14" s="11">
        <v>5192</v>
      </c>
      <c r="J14" s="11">
        <v>1048</v>
      </c>
      <c r="K14" s="11">
        <v>801</v>
      </c>
    </row>
    <row r="15" spans="1:11" ht="14">
      <c r="A15" s="14">
        <v>1979</v>
      </c>
      <c r="B15" s="28">
        <f t="shared" si="0"/>
        <v>7.1349999999999998</v>
      </c>
      <c r="C15" s="28">
        <f t="shared" si="1"/>
        <v>2.052</v>
      </c>
      <c r="D15" s="28">
        <f t="shared" si="2"/>
        <v>1.395</v>
      </c>
      <c r="E15" s="11">
        <v>288</v>
      </c>
      <c r="F15">
        <v>72.599999999999994</v>
      </c>
      <c r="G15">
        <v>218.05600000000001</v>
      </c>
      <c r="H15" s="44">
        <f t="shared" si="3"/>
        <v>6.1632357024793398</v>
      </c>
      <c r="I15" s="11">
        <v>7135</v>
      </c>
      <c r="J15" s="11">
        <v>2052</v>
      </c>
      <c r="K15" s="11">
        <v>1395</v>
      </c>
    </row>
    <row r="16" spans="1:11" ht="14">
      <c r="A16" s="14">
        <v>1980</v>
      </c>
      <c r="B16" s="28">
        <f t="shared" si="0"/>
        <v>6.9539999999999997</v>
      </c>
      <c r="C16" s="28">
        <f t="shared" si="1"/>
        <v>1.986</v>
      </c>
      <c r="D16" s="28">
        <f t="shared" si="2"/>
        <v>1.37</v>
      </c>
      <c r="E16" s="11">
        <v>286</v>
      </c>
      <c r="F16">
        <v>82.4</v>
      </c>
      <c r="G16">
        <v>218.05600000000001</v>
      </c>
      <c r="H16" s="44">
        <f t="shared" si="3"/>
        <v>5.255573009708737</v>
      </c>
      <c r="I16" s="11">
        <v>6954</v>
      </c>
      <c r="J16" s="11">
        <v>1986</v>
      </c>
      <c r="K16" s="11">
        <v>1370</v>
      </c>
    </row>
    <row r="17" spans="1:11" ht="14">
      <c r="A17" s="43">
        <v>1981</v>
      </c>
      <c r="B17" s="28">
        <f t="shared" si="0"/>
        <v>6.7169999999999996</v>
      </c>
      <c r="C17" s="28">
        <f t="shared" si="1"/>
        <v>1.9119999999999999</v>
      </c>
      <c r="D17" s="28">
        <f t="shared" si="2"/>
        <v>1.278</v>
      </c>
      <c r="E17" s="11">
        <v>285</v>
      </c>
      <c r="F17">
        <v>90.9</v>
      </c>
      <c r="G17">
        <v>218.05600000000001</v>
      </c>
      <c r="H17" s="44">
        <f t="shared" si="3"/>
        <v>4.5866124532453236</v>
      </c>
      <c r="I17" s="11">
        <v>6717</v>
      </c>
      <c r="J17" s="11">
        <v>1912</v>
      </c>
      <c r="K17" s="11">
        <v>1278</v>
      </c>
    </row>
    <row r="18" spans="1:11" ht="14">
      <c r="A18" s="14">
        <v>1982</v>
      </c>
      <c r="B18" s="28">
        <f t="shared" si="0"/>
        <v>6.3949999999999996</v>
      </c>
      <c r="C18" s="28">
        <f t="shared" si="1"/>
        <v>1.7749999999999999</v>
      </c>
      <c r="D18" s="28">
        <f t="shared" si="2"/>
        <v>1.222</v>
      </c>
      <c r="E18" s="11">
        <v>278</v>
      </c>
      <c r="F18">
        <v>96.5</v>
      </c>
      <c r="G18">
        <v>218.05600000000001</v>
      </c>
      <c r="H18" s="44">
        <f t="shared" si="3"/>
        <v>4.0108746113989637</v>
      </c>
      <c r="I18" s="11">
        <v>6395</v>
      </c>
      <c r="J18" s="11">
        <v>1775</v>
      </c>
      <c r="K18" s="11">
        <v>1222</v>
      </c>
    </row>
    <row r="19" spans="1:11" ht="14">
      <c r="A19" s="14">
        <v>1983</v>
      </c>
      <c r="B19" s="28">
        <f t="shared" si="0"/>
        <v>7.3680000000000003</v>
      </c>
      <c r="C19" s="28">
        <f t="shared" si="1"/>
        <v>1.7949999999999999</v>
      </c>
      <c r="D19" s="28">
        <f t="shared" si="2"/>
        <v>1.2889999999999999</v>
      </c>
      <c r="E19" s="11">
        <v>224</v>
      </c>
      <c r="F19">
        <v>99.6</v>
      </c>
      <c r="G19">
        <v>218.05600000000001</v>
      </c>
      <c r="H19" s="44">
        <f t="shared" si="3"/>
        <v>3.9298244979919685</v>
      </c>
      <c r="I19" s="11">
        <v>7368</v>
      </c>
      <c r="J19" s="11">
        <v>1795</v>
      </c>
      <c r="K19" s="11">
        <v>1289</v>
      </c>
    </row>
    <row r="20" spans="1:11" ht="14">
      <c r="A20" s="43">
        <v>1984</v>
      </c>
      <c r="B20" s="28">
        <f t="shared" si="0"/>
        <v>6.3760000000000003</v>
      </c>
      <c r="C20" s="28">
        <f t="shared" si="1"/>
        <v>1.6379999999999999</v>
      </c>
      <c r="D20" s="28">
        <f t="shared" si="2"/>
        <v>1.1619999999999999</v>
      </c>
      <c r="E20" s="11">
        <v>257</v>
      </c>
      <c r="F20">
        <v>103.9</v>
      </c>
      <c r="G20">
        <v>218.05600000000001</v>
      </c>
      <c r="H20" s="44">
        <f t="shared" si="3"/>
        <v>3.4376874687199233</v>
      </c>
      <c r="I20" s="11">
        <v>6376</v>
      </c>
      <c r="J20" s="11">
        <v>1638</v>
      </c>
      <c r="K20" s="11">
        <v>1162</v>
      </c>
    </row>
    <row r="21" spans="1:11" ht="14">
      <c r="A21" s="14">
        <v>1985</v>
      </c>
      <c r="B21" s="28">
        <f t="shared" si="0"/>
        <v>7.4320000000000004</v>
      </c>
      <c r="C21" s="28">
        <f t="shared" si="1"/>
        <v>2.0880000000000001</v>
      </c>
      <c r="D21" s="28">
        <f t="shared" si="2"/>
        <v>1.4990000000000001</v>
      </c>
      <c r="E21" s="11">
        <v>281</v>
      </c>
      <c r="F21">
        <v>107.6</v>
      </c>
      <c r="G21">
        <v>218.05600000000001</v>
      </c>
      <c r="H21" s="44">
        <f t="shared" si="3"/>
        <v>4.2314212639405211</v>
      </c>
      <c r="I21" s="11">
        <v>7432</v>
      </c>
      <c r="J21" s="11">
        <v>2088</v>
      </c>
      <c r="K21" s="11">
        <v>1499</v>
      </c>
    </row>
    <row r="22" spans="1:11" ht="14">
      <c r="A22" s="14">
        <v>1986</v>
      </c>
      <c r="B22" s="28">
        <f t="shared" si="0"/>
        <v>7.1559999999999997</v>
      </c>
      <c r="C22" s="28">
        <f t="shared" si="1"/>
        <v>2.0089999999999999</v>
      </c>
      <c r="D22" s="28">
        <f t="shared" si="2"/>
        <v>1.4790000000000001</v>
      </c>
      <c r="E22" s="11">
        <v>281</v>
      </c>
      <c r="F22">
        <v>109.6</v>
      </c>
      <c r="G22">
        <v>218.05600000000001</v>
      </c>
      <c r="H22" s="44">
        <f t="shared" si="3"/>
        <v>3.9970301459854021</v>
      </c>
      <c r="I22" s="11">
        <v>7156</v>
      </c>
      <c r="J22" s="11">
        <v>2009</v>
      </c>
      <c r="K22" s="11">
        <v>1479</v>
      </c>
    </row>
    <row r="23" spans="1:11" ht="14">
      <c r="A23" s="43">
        <v>1987</v>
      </c>
      <c r="B23" s="28">
        <f t="shared" si="0"/>
        <v>8.7379999999999995</v>
      </c>
      <c r="C23" s="28">
        <f t="shared" si="1"/>
        <v>3.391</v>
      </c>
      <c r="D23" s="28">
        <f t="shared" si="2"/>
        <v>2.93</v>
      </c>
      <c r="E23" s="11">
        <v>450</v>
      </c>
      <c r="F23">
        <v>113.6</v>
      </c>
      <c r="G23">
        <v>218.05600000000001</v>
      </c>
      <c r="H23" s="44">
        <f t="shared" si="3"/>
        <v>6.5090483802816914</v>
      </c>
      <c r="I23" s="11">
        <v>8738</v>
      </c>
      <c r="J23" s="11">
        <v>3391</v>
      </c>
      <c r="K23" s="11">
        <v>2930</v>
      </c>
    </row>
    <row r="24" spans="1:11" ht="14">
      <c r="A24" s="14">
        <v>1988</v>
      </c>
      <c r="B24" s="28">
        <f t="shared" si="0"/>
        <v>11.148</v>
      </c>
      <c r="C24" s="28">
        <f t="shared" si="1"/>
        <v>5.8959999999999999</v>
      </c>
      <c r="D24" s="28">
        <f t="shared" si="2"/>
        <v>4.2569999999999997</v>
      </c>
      <c r="E24" s="11">
        <v>529</v>
      </c>
      <c r="F24">
        <v>118.3</v>
      </c>
      <c r="G24">
        <v>218.05600000000001</v>
      </c>
      <c r="H24" s="44">
        <f t="shared" si="3"/>
        <v>10.867778326289097</v>
      </c>
      <c r="I24" s="11">
        <v>11148</v>
      </c>
      <c r="J24" s="11">
        <v>5896</v>
      </c>
      <c r="K24" s="11">
        <v>4257</v>
      </c>
    </row>
    <row r="25" spans="1:11" ht="14">
      <c r="A25" s="14">
        <v>1989</v>
      </c>
      <c r="B25" s="28">
        <f t="shared" si="0"/>
        <v>11.696</v>
      </c>
      <c r="C25" s="28">
        <f t="shared" si="1"/>
        <v>6.5949999999999998</v>
      </c>
      <c r="D25" s="28">
        <f t="shared" si="2"/>
        <v>4.6360000000000001</v>
      </c>
      <c r="E25" s="11">
        <v>564</v>
      </c>
      <c r="F25">
        <v>124</v>
      </c>
      <c r="G25">
        <v>218.05600000000001</v>
      </c>
      <c r="H25" s="44">
        <f t="shared" si="3"/>
        <v>11.597413870967742</v>
      </c>
      <c r="I25" s="11">
        <v>11696</v>
      </c>
      <c r="J25" s="11">
        <v>6595</v>
      </c>
      <c r="K25" s="11">
        <v>4636</v>
      </c>
    </row>
    <row r="26" spans="1:11" ht="14">
      <c r="A26" s="43">
        <v>1990</v>
      </c>
      <c r="B26" s="28">
        <f t="shared" si="0"/>
        <v>12.542</v>
      </c>
      <c r="C26" s="28">
        <f t="shared" si="1"/>
        <v>7.5419999999999998</v>
      </c>
      <c r="D26" s="28">
        <f t="shared" si="2"/>
        <v>5.266</v>
      </c>
      <c r="E26" s="11">
        <v>601</v>
      </c>
      <c r="F26">
        <v>130.69999999999999</v>
      </c>
      <c r="G26">
        <v>218.05600000000001</v>
      </c>
      <c r="H26" s="44">
        <f t="shared" si="3"/>
        <v>12.582848905891357</v>
      </c>
      <c r="I26" s="11">
        <v>12542</v>
      </c>
      <c r="J26" s="11">
        <v>7542</v>
      </c>
      <c r="K26" s="11">
        <v>5266</v>
      </c>
    </row>
    <row r="27" spans="1:11" ht="14">
      <c r="A27" s="14">
        <v>1991</v>
      </c>
      <c r="B27" s="28">
        <f t="shared" si="0"/>
        <v>13.664999999999999</v>
      </c>
      <c r="C27" s="28">
        <f t="shared" si="1"/>
        <v>11.105</v>
      </c>
      <c r="D27" s="28">
        <f t="shared" si="2"/>
        <v>8.1829999999999998</v>
      </c>
      <c r="E27" s="11">
        <v>813</v>
      </c>
      <c r="F27">
        <v>136.19999999999999</v>
      </c>
      <c r="G27">
        <v>218.05600000000001</v>
      </c>
      <c r="H27" s="44">
        <f t="shared" si="3"/>
        <v>17.779088693098387</v>
      </c>
      <c r="I27" s="11">
        <v>13665</v>
      </c>
      <c r="J27" s="11">
        <v>11105</v>
      </c>
      <c r="K27" s="11">
        <v>8183</v>
      </c>
    </row>
    <row r="28" spans="1:11" ht="14">
      <c r="A28" s="14">
        <v>1992</v>
      </c>
      <c r="B28" s="28">
        <f t="shared" si="0"/>
        <v>14.097</v>
      </c>
      <c r="C28" s="28">
        <f t="shared" si="1"/>
        <v>13.028</v>
      </c>
      <c r="D28" s="28">
        <f t="shared" si="2"/>
        <v>9.9589999999999996</v>
      </c>
      <c r="E28" s="11">
        <v>924</v>
      </c>
      <c r="F28">
        <v>140.30000000000001</v>
      </c>
      <c r="G28">
        <v>218.05600000000001</v>
      </c>
      <c r="H28" s="44">
        <f t="shared" si="3"/>
        <v>20.248279173200284</v>
      </c>
      <c r="I28" s="11">
        <v>14097</v>
      </c>
      <c r="J28" s="11">
        <v>13028</v>
      </c>
      <c r="K28" s="11">
        <v>9959</v>
      </c>
    </row>
    <row r="29" spans="1:11" ht="14">
      <c r="A29" s="43">
        <v>1993</v>
      </c>
      <c r="B29" s="28">
        <f t="shared" si="0"/>
        <v>15.117000000000001</v>
      </c>
      <c r="C29" s="28">
        <f t="shared" si="1"/>
        <v>15.537000000000001</v>
      </c>
      <c r="D29" s="28">
        <f t="shared" si="2"/>
        <v>12.028</v>
      </c>
      <c r="E29" s="11">
        <v>1028</v>
      </c>
      <c r="F29">
        <v>144.5</v>
      </c>
      <c r="G29">
        <v>218.05600000000001</v>
      </c>
      <c r="H29" s="44">
        <f t="shared" si="3"/>
        <v>23.445924373702425</v>
      </c>
      <c r="I29" s="11">
        <v>15117</v>
      </c>
      <c r="J29" s="11">
        <v>15537</v>
      </c>
      <c r="K29" s="11">
        <v>12028</v>
      </c>
    </row>
    <row r="30" spans="1:11" ht="14">
      <c r="A30" s="14">
        <v>1994</v>
      </c>
      <c r="B30" s="28">
        <f t="shared" si="0"/>
        <v>19.016999999999999</v>
      </c>
      <c r="C30" s="28">
        <f t="shared" si="1"/>
        <v>21.105</v>
      </c>
      <c r="D30" s="28">
        <f t="shared" si="2"/>
        <v>16.597999999999999</v>
      </c>
      <c r="E30" s="11">
        <v>1110</v>
      </c>
      <c r="F30">
        <v>148.19999999999999</v>
      </c>
      <c r="G30">
        <v>218.05600000000001</v>
      </c>
      <c r="H30" s="44">
        <f t="shared" si="3"/>
        <v>31.05311659919029</v>
      </c>
      <c r="I30" s="11">
        <v>19017</v>
      </c>
      <c r="J30" s="11">
        <v>21105</v>
      </c>
      <c r="K30" s="11">
        <v>16598</v>
      </c>
    </row>
    <row r="31" spans="1:11" ht="14">
      <c r="A31" s="14">
        <v>1995</v>
      </c>
      <c r="B31" s="28">
        <f t="shared" si="0"/>
        <v>19.334</v>
      </c>
      <c r="C31" s="28">
        <f t="shared" si="1"/>
        <v>25.956</v>
      </c>
      <c r="D31" s="28">
        <f t="shared" si="2"/>
        <v>20.829000000000001</v>
      </c>
      <c r="E31" s="11">
        <v>1342</v>
      </c>
      <c r="F31">
        <v>152.4</v>
      </c>
      <c r="G31">
        <v>218.05600000000001</v>
      </c>
      <c r="H31" s="44">
        <f t="shared" si="3"/>
        <v>37.138199055118108</v>
      </c>
      <c r="I31" s="11">
        <v>19334</v>
      </c>
      <c r="J31" s="11">
        <v>25956</v>
      </c>
      <c r="K31" s="11">
        <v>20829</v>
      </c>
    </row>
    <row r="32" spans="1:11" ht="14">
      <c r="A32" s="43">
        <v>1996</v>
      </c>
      <c r="B32" s="28">
        <f t="shared" si="0"/>
        <v>19.463999999999999</v>
      </c>
      <c r="C32" s="28">
        <f t="shared" si="1"/>
        <v>28.824999999999999</v>
      </c>
      <c r="D32" s="28">
        <f t="shared" si="2"/>
        <v>23.157</v>
      </c>
      <c r="E32" s="11">
        <v>1481</v>
      </c>
      <c r="F32">
        <v>156.9</v>
      </c>
      <c r="G32">
        <v>218.05600000000001</v>
      </c>
      <c r="H32" s="44">
        <f t="shared" si="3"/>
        <v>40.060319949012111</v>
      </c>
      <c r="I32" s="11">
        <v>19464</v>
      </c>
      <c r="J32" s="11">
        <v>28825</v>
      </c>
      <c r="K32" s="11">
        <v>23157</v>
      </c>
    </row>
    <row r="33" spans="1:11" ht="14">
      <c r="A33" s="14">
        <v>1997</v>
      </c>
      <c r="B33" s="28">
        <f t="shared" si="0"/>
        <v>19.390999999999998</v>
      </c>
      <c r="C33" s="28">
        <f t="shared" si="1"/>
        <v>30.388999999999999</v>
      </c>
      <c r="D33" s="28">
        <f t="shared" si="2"/>
        <v>24.396000000000001</v>
      </c>
      <c r="E33" s="11">
        <v>1567</v>
      </c>
      <c r="F33">
        <v>160.5</v>
      </c>
      <c r="G33">
        <v>218.05600000000001</v>
      </c>
      <c r="H33" s="44">
        <f t="shared" si="3"/>
        <v>41.286627937694703</v>
      </c>
      <c r="I33" s="11">
        <v>19391</v>
      </c>
      <c r="J33" s="11">
        <v>30389</v>
      </c>
      <c r="K33" s="11">
        <v>24396</v>
      </c>
    </row>
    <row r="34" spans="1:11" ht="14">
      <c r="A34" s="14">
        <v>1998</v>
      </c>
      <c r="B34" s="28">
        <f t="shared" si="0"/>
        <v>20.273</v>
      </c>
      <c r="C34" s="28">
        <f t="shared" si="1"/>
        <v>32.340000000000003</v>
      </c>
      <c r="D34" s="28">
        <f t="shared" si="2"/>
        <v>27.175000000000001</v>
      </c>
      <c r="E34" s="11">
        <v>1595</v>
      </c>
      <c r="F34">
        <v>163</v>
      </c>
      <c r="G34">
        <v>218.05600000000001</v>
      </c>
      <c r="H34" s="44">
        <f t="shared" si="3"/>
        <v>43.263380613496942</v>
      </c>
      <c r="I34" s="11">
        <v>20273</v>
      </c>
      <c r="J34" s="11">
        <v>32340</v>
      </c>
      <c r="K34" s="11">
        <v>27175</v>
      </c>
    </row>
    <row r="35" spans="1:11" ht="14">
      <c r="A35" s="43">
        <v>1999</v>
      </c>
      <c r="B35" s="28">
        <f t="shared" si="0"/>
        <v>19.259</v>
      </c>
      <c r="C35" s="28">
        <f t="shared" si="1"/>
        <v>31.901</v>
      </c>
      <c r="D35" s="28">
        <f t="shared" si="2"/>
        <v>27.603999999999999</v>
      </c>
      <c r="E35" s="11">
        <v>1656</v>
      </c>
      <c r="F35">
        <v>166.6</v>
      </c>
      <c r="G35">
        <v>218.05600000000001</v>
      </c>
      <c r="H35" s="44">
        <f t="shared" si="3"/>
        <v>41.753928307322937</v>
      </c>
      <c r="I35" s="11">
        <v>19259</v>
      </c>
      <c r="J35" s="11">
        <v>31901</v>
      </c>
      <c r="K35" s="11">
        <v>27604</v>
      </c>
    </row>
    <row r="36" spans="1:11" ht="14">
      <c r="A36" s="14">
        <v>2000</v>
      </c>
      <c r="B36" s="28">
        <f t="shared" si="0"/>
        <v>19.277000000000001</v>
      </c>
      <c r="C36" s="28">
        <f t="shared" si="1"/>
        <v>32.295999999999999</v>
      </c>
      <c r="D36" s="28">
        <f t="shared" si="2"/>
        <v>27.803000000000001</v>
      </c>
      <c r="E36" s="11">
        <v>1675</v>
      </c>
      <c r="F36">
        <v>172.2</v>
      </c>
      <c r="G36">
        <v>218.05600000000001</v>
      </c>
      <c r="H36" s="44">
        <f t="shared" si="3"/>
        <v>40.896263507549364</v>
      </c>
      <c r="I36" s="11">
        <v>19277</v>
      </c>
      <c r="J36" s="11">
        <v>32296</v>
      </c>
      <c r="K36" s="11">
        <v>27803</v>
      </c>
    </row>
    <row r="37" spans="1:11" ht="14">
      <c r="A37" s="14">
        <v>2001</v>
      </c>
      <c r="B37" s="28">
        <f t="shared" si="0"/>
        <v>19.593</v>
      </c>
      <c r="C37" s="28">
        <f t="shared" si="1"/>
        <v>33.375999999999998</v>
      </c>
      <c r="D37" s="28">
        <f t="shared" si="2"/>
        <v>29.042999999999999</v>
      </c>
      <c r="E37" s="11">
        <v>1704</v>
      </c>
      <c r="F37">
        <v>177.1</v>
      </c>
      <c r="G37">
        <v>218.05600000000001</v>
      </c>
      <c r="H37" s="44">
        <f t="shared" si="3"/>
        <v>41.094506245059286</v>
      </c>
      <c r="I37" s="11">
        <v>19593</v>
      </c>
      <c r="J37" s="11">
        <v>33376</v>
      </c>
      <c r="K37" s="11">
        <v>29043</v>
      </c>
    </row>
    <row r="38" spans="1:11" ht="14">
      <c r="A38" s="43">
        <v>2002</v>
      </c>
      <c r="B38" s="28">
        <f t="shared" si="0"/>
        <v>21.702999999999999</v>
      </c>
      <c r="C38" s="28">
        <f t="shared" si="1"/>
        <v>38.198999999999998</v>
      </c>
      <c r="D38" s="28">
        <f t="shared" si="2"/>
        <v>33.737000000000002</v>
      </c>
      <c r="E38" s="11">
        <v>1760.0792517163525</v>
      </c>
      <c r="F38">
        <v>179.9</v>
      </c>
      <c r="G38">
        <v>218.05600000000001</v>
      </c>
      <c r="H38" s="44">
        <f t="shared" si="3"/>
        <v>46.300840155642021</v>
      </c>
      <c r="I38" s="11">
        <v>21703</v>
      </c>
      <c r="J38" s="11">
        <v>38199</v>
      </c>
      <c r="K38" s="11">
        <v>33737</v>
      </c>
    </row>
    <row r="39" spans="1:11" ht="14">
      <c r="A39" s="14">
        <v>2003</v>
      </c>
      <c r="B39" s="28">
        <f t="shared" si="0"/>
        <v>22.024000000000001</v>
      </c>
      <c r="C39" s="28">
        <f t="shared" si="1"/>
        <v>38.656999999999996</v>
      </c>
      <c r="D39" s="28">
        <f t="shared" si="2"/>
        <v>34.012</v>
      </c>
      <c r="E39" s="11">
        <v>1755.2215764620414</v>
      </c>
      <c r="F39">
        <v>184</v>
      </c>
      <c r="G39">
        <v>218.05600000000001</v>
      </c>
      <c r="H39" s="44">
        <f t="shared" si="3"/>
        <v>45.811906478260866</v>
      </c>
      <c r="I39" s="11">
        <v>22024</v>
      </c>
      <c r="J39" s="11">
        <v>38657</v>
      </c>
      <c r="K39" s="11">
        <v>34012</v>
      </c>
    </row>
    <row r="40" spans="1:11" ht="14">
      <c r="A40" s="14">
        <v>2004</v>
      </c>
      <c r="B40" s="28">
        <f t="shared" si="0"/>
        <v>22.27</v>
      </c>
      <c r="C40" s="28">
        <f t="shared" si="1"/>
        <v>40.024000000000001</v>
      </c>
      <c r="D40" s="28">
        <f t="shared" si="2"/>
        <v>35.299999999999997</v>
      </c>
      <c r="E40" s="11">
        <v>1797.2159856308936</v>
      </c>
      <c r="F40">
        <v>188.9</v>
      </c>
      <c r="G40">
        <v>218.05600000000001</v>
      </c>
      <c r="H40" s="44">
        <f t="shared" si="3"/>
        <v>46.201552906299632</v>
      </c>
      <c r="I40" s="11">
        <v>22270</v>
      </c>
      <c r="J40" s="11">
        <v>40024</v>
      </c>
      <c r="K40" s="11">
        <v>35300</v>
      </c>
    </row>
    <row r="41" spans="1:11" ht="14">
      <c r="A41" s="43">
        <v>2005</v>
      </c>
      <c r="B41" s="28">
        <f t="shared" si="0"/>
        <v>22.751999999999999</v>
      </c>
      <c r="C41" s="28">
        <f t="shared" si="1"/>
        <v>42.41</v>
      </c>
      <c r="D41" s="28">
        <f t="shared" si="2"/>
        <v>37.465000000000003</v>
      </c>
      <c r="E41" s="11">
        <v>1864.0119549929677</v>
      </c>
      <c r="F41">
        <v>195.3</v>
      </c>
      <c r="G41">
        <v>218.05600000000001</v>
      </c>
      <c r="H41" s="44">
        <f t="shared" si="3"/>
        <v>47.351535893497179</v>
      </c>
      <c r="I41" s="11">
        <v>22752</v>
      </c>
      <c r="J41" s="11">
        <v>42410</v>
      </c>
      <c r="K41" s="11">
        <v>37465</v>
      </c>
    </row>
    <row r="42" spans="1:11" ht="14">
      <c r="A42" s="14">
        <v>2006</v>
      </c>
      <c r="B42" s="28">
        <f t="shared" si="0"/>
        <v>23.042200000000001</v>
      </c>
      <c r="C42" s="28">
        <f t="shared" si="1"/>
        <v>44.387566</v>
      </c>
      <c r="D42" s="28">
        <f t="shared" si="2"/>
        <v>39.072222000000004</v>
      </c>
      <c r="E42" s="11">
        <v>1926.3597225959327</v>
      </c>
      <c r="F42">
        <v>201.6</v>
      </c>
      <c r="G42">
        <v>218.05600000000001</v>
      </c>
      <c r="H42" s="44">
        <f t="shared" si="3"/>
        <v>48.010789145317467</v>
      </c>
      <c r="I42" s="11">
        <v>23042.2</v>
      </c>
      <c r="J42" s="11">
        <v>44387.565999999999</v>
      </c>
      <c r="K42" s="11">
        <v>39072.222000000002</v>
      </c>
    </row>
    <row r="43" spans="1:11" ht="14">
      <c r="A43" s="14">
        <v>2007</v>
      </c>
      <c r="B43" s="28">
        <f t="shared" si="0"/>
        <v>24.583939999999998</v>
      </c>
      <c r="C43" s="28">
        <f t="shared" si="1"/>
        <v>48.539994</v>
      </c>
      <c r="D43" s="28">
        <f t="shared" si="2"/>
        <v>42.507919999999999</v>
      </c>
      <c r="E43" s="12">
        <f>C43*1000/B43</f>
        <v>1974.4595048637445</v>
      </c>
      <c r="F43">
        <v>207.34200000000001</v>
      </c>
      <c r="G43">
        <v>218.05600000000001</v>
      </c>
      <c r="H43" s="44">
        <f t="shared" si="3"/>
        <v>51.048205050901409</v>
      </c>
      <c r="I43" s="13">
        <v>24583.94</v>
      </c>
      <c r="J43" s="13">
        <v>48539.993999999999</v>
      </c>
      <c r="K43" s="13">
        <v>42507.92</v>
      </c>
    </row>
    <row r="44" spans="1:11" ht="14">
      <c r="A44" s="43">
        <v>2008</v>
      </c>
      <c r="B44" s="28">
        <f t="shared" si="0"/>
        <v>24.756743999999998</v>
      </c>
      <c r="C44" s="28">
        <f t="shared" si="1"/>
        <v>50.669263000000001</v>
      </c>
      <c r="D44" s="28">
        <f t="shared" si="2"/>
        <v>44.260359999999999</v>
      </c>
      <c r="E44" s="11">
        <f>C44*1000/B44</f>
        <v>2046.685258772317</v>
      </c>
      <c r="F44">
        <v>215.303</v>
      </c>
      <c r="G44">
        <v>218.05600000000001</v>
      </c>
      <c r="H44" s="44">
        <f t="shared" si="3"/>
        <v>51.317152165682785</v>
      </c>
      <c r="I44" s="11">
        <v>24756.743999999999</v>
      </c>
      <c r="J44" s="11">
        <v>50669.262999999999</v>
      </c>
      <c r="K44" s="11">
        <v>44260.36</v>
      </c>
    </row>
    <row r="45" spans="1:11" ht="14">
      <c r="A45" s="14">
        <v>2009</v>
      </c>
      <c r="B45" s="28">
        <f t="shared" si="0"/>
        <v>27.041</v>
      </c>
      <c r="C45" s="28">
        <f t="shared" si="1"/>
        <v>59.238999999999997</v>
      </c>
      <c r="D45" s="28">
        <f t="shared" si="2"/>
        <v>53.984999999999999</v>
      </c>
      <c r="E45" s="11">
        <v>2191</v>
      </c>
      <c r="F45">
        <v>214.53700000000001</v>
      </c>
      <c r="G45">
        <v>218.05600000000001</v>
      </c>
      <c r="H45" s="44">
        <f t="shared" si="3"/>
        <v>60.210683397269463</v>
      </c>
      <c r="I45" s="11">
        <v>27041</v>
      </c>
      <c r="J45" s="11">
        <v>59239</v>
      </c>
      <c r="K45" s="11">
        <v>53985</v>
      </c>
    </row>
    <row r="46" spans="1:11" ht="14">
      <c r="A46" s="14" t="s">
        <v>70</v>
      </c>
      <c r="B46" s="28">
        <f t="shared" si="0"/>
        <v>27.777000000000001</v>
      </c>
      <c r="C46" s="28">
        <f t="shared" si="1"/>
        <v>60.932000000000002</v>
      </c>
      <c r="D46" s="28">
        <f t="shared" si="2"/>
        <v>55.524000000000001</v>
      </c>
      <c r="E46" s="10">
        <v>2194</v>
      </c>
      <c r="F46">
        <v>218.05600000000001</v>
      </c>
      <c r="G46">
        <v>218.05600000000001</v>
      </c>
      <c r="H46" s="44">
        <f>C46*(G46/F46)</f>
        <v>60.932000000000002</v>
      </c>
      <c r="I46" s="10">
        <v>27777</v>
      </c>
      <c r="J46" s="10">
        <v>60932</v>
      </c>
      <c r="K46" s="10">
        <v>55524</v>
      </c>
    </row>
    <row r="47" spans="1:11" ht="14">
      <c r="C47" s="8"/>
      <c r="D47" s="8"/>
      <c r="E47" s="8"/>
      <c r="F47"/>
      <c r="G47"/>
    </row>
    <row r="48" spans="1:11" ht="14">
      <c r="A48" s="9" t="s">
        <v>21</v>
      </c>
      <c r="C48" s="8"/>
      <c r="D48" s="8"/>
      <c r="E48" s="8"/>
      <c r="F48"/>
      <c r="G48"/>
    </row>
    <row r="49" spans="1:7" ht="14">
      <c r="A49" s="49" t="s">
        <v>20</v>
      </c>
      <c r="B49" s="50"/>
      <c r="C49" s="50"/>
      <c r="D49" s="50"/>
      <c r="E49" s="50"/>
      <c r="F49"/>
      <c r="G49"/>
    </row>
    <row r="50" spans="1:7">
      <c r="A50" s="50"/>
      <c r="B50" s="50"/>
      <c r="C50" s="50"/>
      <c r="D50" s="50"/>
      <c r="E50" s="50"/>
    </row>
    <row r="51" spans="1:7">
      <c r="A51" s="50"/>
      <c r="B51" s="50"/>
      <c r="C51" s="50"/>
      <c r="D51" s="50"/>
      <c r="E51" s="50"/>
    </row>
    <row r="52" spans="1:7" ht="14">
      <c r="A52" s="4" t="s">
        <v>19</v>
      </c>
    </row>
  </sheetData>
  <mergeCells count="1">
    <mergeCell ref="A49:E51"/>
  </mergeCells>
  <hyperlinks>
    <hyperlink ref="A52" r:id="rId1"/>
  </hyperlinks>
  <printOptions horizontalCentered="1" verticalCentered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8" workbookViewId="0">
      <selection activeCell="D45" sqref="D45"/>
    </sheetView>
  </sheetViews>
  <sheetFormatPr baseColWidth="10" defaultColWidth="8.83203125" defaultRowHeight="14" x14ac:dyDescent="0"/>
  <cols>
    <col min="2" max="2" width="8.83203125" bestFit="1" customWidth="1"/>
    <col min="3" max="3" width="11.5" bestFit="1" customWidth="1"/>
    <col min="4" max="4" width="15.1640625" bestFit="1" customWidth="1"/>
    <col min="5" max="5" width="5" bestFit="1" customWidth="1"/>
    <col min="6" max="6" width="15.1640625" bestFit="1" customWidth="1"/>
  </cols>
  <sheetData>
    <row r="1" spans="1:6">
      <c r="A1" s="4" t="s">
        <v>66</v>
      </c>
      <c r="B1" t="s">
        <v>67</v>
      </c>
    </row>
    <row r="3" spans="1:6">
      <c r="B3" s="51" t="s">
        <v>64</v>
      </c>
      <c r="C3" s="51"/>
      <c r="E3" s="52" t="s">
        <v>65</v>
      </c>
      <c r="F3" s="52"/>
    </row>
    <row r="4" spans="1:6">
      <c r="A4" t="s">
        <v>31</v>
      </c>
      <c r="B4" t="s">
        <v>60</v>
      </c>
      <c r="C4" t="s">
        <v>61</v>
      </c>
      <c r="D4" t="s">
        <v>62</v>
      </c>
      <c r="E4" t="s">
        <v>63</v>
      </c>
      <c r="F4" t="s">
        <v>62</v>
      </c>
    </row>
    <row r="5" spans="1:6">
      <c r="A5">
        <v>1970</v>
      </c>
      <c r="B5" t="s">
        <v>57</v>
      </c>
      <c r="C5" t="s">
        <v>57</v>
      </c>
      <c r="D5">
        <v>38.799999999999997</v>
      </c>
      <c r="E5">
        <v>5.6</v>
      </c>
      <c r="F5">
        <v>5.7</v>
      </c>
    </row>
    <row r="6" spans="1:6">
      <c r="A6">
        <v>1971</v>
      </c>
      <c r="B6" t="s">
        <v>57</v>
      </c>
      <c r="C6" t="s">
        <v>57</v>
      </c>
      <c r="D6">
        <v>40.5</v>
      </c>
      <c r="E6">
        <v>3.3</v>
      </c>
      <c r="F6">
        <v>4.4000000000000004</v>
      </c>
    </row>
    <row r="7" spans="1:6">
      <c r="A7">
        <v>1972</v>
      </c>
      <c r="B7" t="s">
        <v>57</v>
      </c>
      <c r="C7" t="s">
        <v>57</v>
      </c>
      <c r="D7">
        <v>41.8</v>
      </c>
      <c r="E7">
        <v>3.4</v>
      </c>
      <c r="F7">
        <v>3.2</v>
      </c>
    </row>
    <row r="8" spans="1:6">
      <c r="A8">
        <v>1973</v>
      </c>
      <c r="B8" t="s">
        <v>57</v>
      </c>
      <c r="C8" t="s">
        <v>57</v>
      </c>
      <c r="D8">
        <v>44.4</v>
      </c>
      <c r="E8">
        <v>8.6999999999999993</v>
      </c>
      <c r="F8">
        <v>6.2</v>
      </c>
    </row>
    <row r="9" spans="1:6">
      <c r="A9">
        <v>1974</v>
      </c>
      <c r="B9" t="s">
        <v>57</v>
      </c>
      <c r="C9" t="s">
        <v>57</v>
      </c>
      <c r="D9">
        <v>49.3</v>
      </c>
      <c r="E9">
        <v>12.3</v>
      </c>
      <c r="F9">
        <v>11</v>
      </c>
    </row>
    <row r="10" spans="1:6">
      <c r="A10">
        <v>1975</v>
      </c>
      <c r="B10" t="s">
        <v>57</v>
      </c>
      <c r="C10" t="s">
        <v>57</v>
      </c>
      <c r="D10">
        <v>53.8</v>
      </c>
      <c r="E10">
        <v>6.9</v>
      </c>
      <c r="F10">
        <v>9.1</v>
      </c>
    </row>
    <row r="11" spans="1:6">
      <c r="A11">
        <v>1976</v>
      </c>
      <c r="B11" t="s">
        <v>57</v>
      </c>
      <c r="C11" t="s">
        <v>57</v>
      </c>
      <c r="D11">
        <v>56.9</v>
      </c>
      <c r="E11">
        <v>4.9000000000000004</v>
      </c>
      <c r="F11">
        <v>5.8</v>
      </c>
    </row>
    <row r="12" spans="1:6">
      <c r="A12">
        <v>1977</v>
      </c>
      <c r="B12" t="s">
        <v>57</v>
      </c>
      <c r="C12" t="s">
        <v>57</v>
      </c>
      <c r="D12">
        <v>60.6</v>
      </c>
      <c r="E12">
        <v>6.7</v>
      </c>
      <c r="F12">
        <v>6.5</v>
      </c>
    </row>
    <row r="13" spans="1:6">
      <c r="A13">
        <v>1978</v>
      </c>
      <c r="B13" t="s">
        <v>57</v>
      </c>
      <c r="C13" t="s">
        <v>57</v>
      </c>
      <c r="D13">
        <v>65.2</v>
      </c>
      <c r="E13">
        <v>9</v>
      </c>
      <c r="F13">
        <v>7.6</v>
      </c>
    </row>
    <row r="14" spans="1:6">
      <c r="A14">
        <v>1979</v>
      </c>
      <c r="B14" t="s">
        <v>57</v>
      </c>
      <c r="C14" t="s">
        <v>57</v>
      </c>
      <c r="D14">
        <v>72.599999999999994</v>
      </c>
      <c r="E14">
        <v>13.3</v>
      </c>
      <c r="F14">
        <v>11.3</v>
      </c>
    </row>
    <row r="15" spans="1:6">
      <c r="A15">
        <v>1980</v>
      </c>
      <c r="B15" t="s">
        <v>57</v>
      </c>
      <c r="C15" t="s">
        <v>57</v>
      </c>
      <c r="D15">
        <v>82.4</v>
      </c>
      <c r="E15">
        <v>12.5</v>
      </c>
      <c r="F15">
        <v>13.5</v>
      </c>
    </row>
    <row r="16" spans="1:6">
      <c r="A16">
        <v>1981</v>
      </c>
      <c r="B16" t="s">
        <v>57</v>
      </c>
      <c r="C16" t="s">
        <v>57</v>
      </c>
      <c r="D16">
        <v>90.9</v>
      </c>
      <c r="E16">
        <v>8.9</v>
      </c>
      <c r="F16">
        <v>10.3</v>
      </c>
    </row>
    <row r="17" spans="1:6">
      <c r="A17">
        <v>1982</v>
      </c>
      <c r="B17" t="s">
        <v>57</v>
      </c>
      <c r="C17" t="s">
        <v>57</v>
      </c>
      <c r="D17">
        <v>96.5</v>
      </c>
      <c r="E17">
        <v>3.8</v>
      </c>
      <c r="F17">
        <v>6.2</v>
      </c>
    </row>
    <row r="18" spans="1:6">
      <c r="A18">
        <v>1983</v>
      </c>
      <c r="B18" t="s">
        <v>57</v>
      </c>
      <c r="C18" t="s">
        <v>57</v>
      </c>
      <c r="D18">
        <v>99.6</v>
      </c>
      <c r="E18">
        <v>3.8</v>
      </c>
      <c r="F18">
        <v>3.2</v>
      </c>
    </row>
    <row r="19" spans="1:6">
      <c r="A19">
        <v>1984</v>
      </c>
      <c r="B19">
        <v>102.9</v>
      </c>
      <c r="C19">
        <v>104.9</v>
      </c>
      <c r="D19">
        <v>103.9</v>
      </c>
      <c r="E19">
        <v>3.9</v>
      </c>
      <c r="F19">
        <v>4.3</v>
      </c>
    </row>
    <row r="20" spans="1:6">
      <c r="A20">
        <v>1985</v>
      </c>
      <c r="B20">
        <v>106.6</v>
      </c>
      <c r="C20">
        <v>108.5</v>
      </c>
      <c r="D20">
        <v>107.6</v>
      </c>
      <c r="E20">
        <v>3.8</v>
      </c>
      <c r="F20">
        <v>3.6</v>
      </c>
    </row>
    <row r="21" spans="1:6">
      <c r="A21">
        <v>1986</v>
      </c>
      <c r="B21">
        <v>109.1</v>
      </c>
      <c r="C21">
        <v>110.1</v>
      </c>
      <c r="D21">
        <v>109.6</v>
      </c>
      <c r="E21">
        <v>1.1000000000000001</v>
      </c>
      <c r="F21">
        <v>1.9</v>
      </c>
    </row>
    <row r="22" spans="1:6">
      <c r="A22">
        <v>1987</v>
      </c>
      <c r="B22">
        <v>112.4</v>
      </c>
      <c r="C22">
        <v>114.9</v>
      </c>
      <c r="D22">
        <v>113.6</v>
      </c>
      <c r="E22">
        <v>4.4000000000000004</v>
      </c>
      <c r="F22">
        <v>3.6</v>
      </c>
    </row>
    <row r="23" spans="1:6">
      <c r="A23">
        <v>1988</v>
      </c>
      <c r="B23">
        <v>116.8</v>
      </c>
      <c r="C23">
        <v>119.7</v>
      </c>
      <c r="D23">
        <v>118.3</v>
      </c>
      <c r="E23">
        <v>4.4000000000000004</v>
      </c>
      <c r="F23">
        <v>4.0999999999999996</v>
      </c>
    </row>
    <row r="24" spans="1:6">
      <c r="A24">
        <v>1989</v>
      </c>
      <c r="B24">
        <v>122.7</v>
      </c>
      <c r="C24">
        <v>125.3</v>
      </c>
      <c r="D24">
        <v>124</v>
      </c>
      <c r="E24">
        <v>4.5999999999999996</v>
      </c>
      <c r="F24">
        <v>4.8</v>
      </c>
    </row>
    <row r="25" spans="1:6">
      <c r="A25">
        <v>1990</v>
      </c>
      <c r="B25">
        <v>128.69999999999999</v>
      </c>
      <c r="C25">
        <v>132.6</v>
      </c>
      <c r="D25">
        <v>130.69999999999999</v>
      </c>
      <c r="E25">
        <v>6.1</v>
      </c>
      <c r="F25">
        <v>5.4</v>
      </c>
    </row>
    <row r="26" spans="1:6">
      <c r="A26">
        <v>1991</v>
      </c>
      <c r="B26">
        <v>135.19999999999999</v>
      </c>
      <c r="C26">
        <v>137.19999999999999</v>
      </c>
      <c r="D26">
        <v>136.19999999999999</v>
      </c>
      <c r="E26">
        <v>3.1</v>
      </c>
      <c r="F26">
        <v>4.2</v>
      </c>
    </row>
    <row r="27" spans="1:6">
      <c r="A27">
        <v>1992</v>
      </c>
      <c r="B27">
        <v>139.19999999999999</v>
      </c>
      <c r="C27">
        <v>141.4</v>
      </c>
      <c r="D27">
        <v>140.30000000000001</v>
      </c>
      <c r="E27">
        <v>2.9</v>
      </c>
      <c r="F27">
        <v>3</v>
      </c>
    </row>
    <row r="28" spans="1:6">
      <c r="A28">
        <v>1993</v>
      </c>
      <c r="B28">
        <v>143.69999999999999</v>
      </c>
      <c r="C28">
        <v>145.30000000000001</v>
      </c>
      <c r="D28">
        <v>144.5</v>
      </c>
      <c r="E28">
        <v>2.7</v>
      </c>
      <c r="F28">
        <v>3</v>
      </c>
    </row>
    <row r="29" spans="1:6">
      <c r="A29">
        <v>1994</v>
      </c>
      <c r="B29">
        <v>147.19999999999999</v>
      </c>
      <c r="C29">
        <v>149.30000000000001</v>
      </c>
      <c r="D29">
        <v>148.19999999999999</v>
      </c>
      <c r="E29">
        <v>2.7</v>
      </c>
      <c r="F29">
        <v>2.6</v>
      </c>
    </row>
    <row r="30" spans="1:6">
      <c r="A30">
        <v>1995</v>
      </c>
      <c r="B30">
        <v>151.5</v>
      </c>
      <c r="C30">
        <v>153.19999999999999</v>
      </c>
      <c r="D30">
        <v>152.4</v>
      </c>
      <c r="E30">
        <v>2.5</v>
      </c>
      <c r="F30">
        <v>2.8</v>
      </c>
    </row>
    <row r="31" spans="1:6">
      <c r="A31">
        <v>1996</v>
      </c>
      <c r="B31">
        <v>155.80000000000001</v>
      </c>
      <c r="C31">
        <v>157.9</v>
      </c>
      <c r="D31">
        <v>156.9</v>
      </c>
      <c r="E31">
        <v>3.3</v>
      </c>
      <c r="F31">
        <v>3</v>
      </c>
    </row>
    <row r="32" spans="1:6">
      <c r="A32">
        <v>1997</v>
      </c>
      <c r="B32">
        <v>159.9</v>
      </c>
      <c r="C32">
        <v>161.19999999999999</v>
      </c>
      <c r="D32">
        <v>160.5</v>
      </c>
      <c r="E32">
        <v>1.7</v>
      </c>
      <c r="F32">
        <v>2.2999999999999998</v>
      </c>
    </row>
    <row r="33" spans="1:6">
      <c r="A33">
        <v>1998</v>
      </c>
      <c r="B33">
        <v>162.30000000000001</v>
      </c>
      <c r="C33">
        <v>163.69999999999999</v>
      </c>
      <c r="D33">
        <v>163</v>
      </c>
      <c r="E33">
        <v>1.6</v>
      </c>
      <c r="F33">
        <v>1.6</v>
      </c>
    </row>
    <row r="34" spans="1:6">
      <c r="A34">
        <v>1999</v>
      </c>
      <c r="B34">
        <v>165.4</v>
      </c>
      <c r="C34">
        <v>167.8</v>
      </c>
      <c r="D34">
        <v>166.6</v>
      </c>
      <c r="E34">
        <v>2.7</v>
      </c>
      <c r="F34">
        <v>2.2000000000000002</v>
      </c>
    </row>
    <row r="35" spans="1:6">
      <c r="A35">
        <v>2000</v>
      </c>
      <c r="B35">
        <v>170.8</v>
      </c>
      <c r="C35">
        <v>173.6</v>
      </c>
      <c r="D35">
        <v>172.2</v>
      </c>
      <c r="E35">
        <v>3.4</v>
      </c>
      <c r="F35">
        <v>3.4</v>
      </c>
    </row>
    <row r="36" spans="1:6">
      <c r="A36">
        <v>2001</v>
      </c>
      <c r="B36">
        <v>176.6</v>
      </c>
      <c r="C36">
        <v>177.5</v>
      </c>
      <c r="D36">
        <v>177.1</v>
      </c>
      <c r="E36">
        <v>1.6</v>
      </c>
      <c r="F36">
        <v>2.8</v>
      </c>
    </row>
    <row r="37" spans="1:6">
      <c r="A37">
        <v>2002</v>
      </c>
      <c r="B37">
        <v>178.9</v>
      </c>
      <c r="C37">
        <v>180.9</v>
      </c>
      <c r="D37">
        <v>179.9</v>
      </c>
      <c r="E37">
        <v>2.4</v>
      </c>
      <c r="F37">
        <v>1.6</v>
      </c>
    </row>
    <row r="38" spans="1:6">
      <c r="A38">
        <v>2003</v>
      </c>
      <c r="B38">
        <v>183.3</v>
      </c>
      <c r="C38">
        <v>184.6</v>
      </c>
      <c r="D38">
        <v>184</v>
      </c>
      <c r="E38">
        <v>1.9</v>
      </c>
      <c r="F38">
        <v>2.2999999999999998</v>
      </c>
    </row>
    <row r="39" spans="1:6">
      <c r="A39">
        <v>2004</v>
      </c>
      <c r="B39">
        <v>187.6</v>
      </c>
      <c r="C39">
        <v>190.2</v>
      </c>
      <c r="D39">
        <v>188.9</v>
      </c>
      <c r="E39">
        <v>3.3</v>
      </c>
      <c r="F39">
        <v>2.7</v>
      </c>
    </row>
    <row r="40" spans="1:6">
      <c r="A40">
        <v>2005</v>
      </c>
      <c r="B40">
        <v>193.2</v>
      </c>
      <c r="C40">
        <v>197.4</v>
      </c>
      <c r="D40">
        <v>195.3</v>
      </c>
      <c r="E40">
        <v>3.4</v>
      </c>
      <c r="F40">
        <v>3.4</v>
      </c>
    </row>
    <row r="41" spans="1:6">
      <c r="A41">
        <v>2006</v>
      </c>
      <c r="B41">
        <v>200.6</v>
      </c>
      <c r="C41">
        <v>202.6</v>
      </c>
      <c r="D41">
        <v>201.6</v>
      </c>
      <c r="E41">
        <v>2.5</v>
      </c>
      <c r="F41">
        <v>3.2</v>
      </c>
    </row>
    <row r="42" spans="1:6">
      <c r="A42">
        <v>2007</v>
      </c>
      <c r="B42">
        <v>205.709</v>
      </c>
      <c r="C42">
        <v>208.976</v>
      </c>
      <c r="D42">
        <v>207.34200000000001</v>
      </c>
      <c r="E42">
        <v>4.0999999999999996</v>
      </c>
      <c r="F42">
        <v>2.8</v>
      </c>
    </row>
    <row r="43" spans="1:6">
      <c r="A43">
        <v>2008</v>
      </c>
      <c r="B43">
        <v>214.429</v>
      </c>
      <c r="C43">
        <v>216.17699999999999</v>
      </c>
      <c r="D43">
        <v>215.303</v>
      </c>
      <c r="E43">
        <v>0.1</v>
      </c>
      <c r="F43">
        <v>3.8</v>
      </c>
    </row>
    <row r="44" spans="1:6">
      <c r="A44">
        <v>2009</v>
      </c>
      <c r="B44">
        <v>213.13900000000001</v>
      </c>
      <c r="C44">
        <v>215.935</v>
      </c>
      <c r="D44">
        <v>214.53700000000001</v>
      </c>
      <c r="E44">
        <v>2.7</v>
      </c>
      <c r="F44">
        <v>-0.4</v>
      </c>
    </row>
    <row r="45" spans="1:6">
      <c r="A45">
        <v>2010</v>
      </c>
      <c r="B45">
        <v>217.535</v>
      </c>
      <c r="C45">
        <v>218.57599999999999</v>
      </c>
      <c r="D45">
        <v>218.05600000000001</v>
      </c>
      <c r="E45">
        <v>1.5</v>
      </c>
      <c r="F45">
        <v>1.6</v>
      </c>
    </row>
    <row r="46" spans="1:6">
      <c r="A46">
        <v>2011</v>
      </c>
      <c r="B46">
        <v>223.59800000000001</v>
      </c>
      <c r="C46">
        <v>226.28</v>
      </c>
      <c r="D46">
        <v>224.93899999999999</v>
      </c>
      <c r="E46">
        <v>3</v>
      </c>
      <c r="F46">
        <v>3.2</v>
      </c>
    </row>
    <row r="47" spans="1:6">
      <c r="A47">
        <v>2012</v>
      </c>
      <c r="B47">
        <v>228.85</v>
      </c>
      <c r="C47">
        <v>230.33799999999999</v>
      </c>
      <c r="D47">
        <v>229.59399999999999</v>
      </c>
      <c r="E47">
        <v>1.7</v>
      </c>
      <c r="F47">
        <v>2.1</v>
      </c>
    </row>
    <row r="48" spans="1:6">
      <c r="A48">
        <v>2013</v>
      </c>
      <c r="B48">
        <v>232.36600000000001</v>
      </c>
      <c r="C48">
        <v>233.548</v>
      </c>
      <c r="D48">
        <v>232.95699999999999</v>
      </c>
      <c r="E48">
        <v>1.5</v>
      </c>
      <c r="F48">
        <v>1.5</v>
      </c>
    </row>
    <row r="49" spans="1:3">
      <c r="A49">
        <v>2014</v>
      </c>
      <c r="B49" t="s">
        <v>58</v>
      </c>
      <c r="C49" t="s">
        <v>59</v>
      </c>
    </row>
  </sheetData>
  <mergeCells count="2">
    <mergeCell ref="B3:C3"/>
    <mergeCell ref="E3:F3"/>
  </mergeCells>
  <hyperlinks>
    <hyperlink ref="A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workbookViewId="0">
      <selection activeCell="F10" sqref="F10"/>
    </sheetView>
  </sheetViews>
  <sheetFormatPr baseColWidth="10" defaultColWidth="8.83203125" defaultRowHeight="14" x14ac:dyDescent="0"/>
  <cols>
    <col min="1" max="1" width="1.5" customWidth="1"/>
    <col min="2" max="2" width="19.1640625" bestFit="1" customWidth="1"/>
    <col min="3" max="3" width="10.6640625" bestFit="1" customWidth="1"/>
    <col min="4" max="4" width="15.33203125" bestFit="1" customWidth="1"/>
    <col min="5" max="5" width="16.33203125" bestFit="1" customWidth="1"/>
    <col min="6" max="6" width="17" bestFit="1" customWidth="1"/>
    <col min="10" max="10" width="19.1640625" bestFit="1" customWidth="1"/>
  </cols>
  <sheetData>
    <row r="2" spans="2:3" ht="33" customHeight="1">
      <c r="B2" s="53" t="s">
        <v>55</v>
      </c>
      <c r="C2" s="53"/>
    </row>
    <row r="3" spans="2:3">
      <c r="B3" s="34" t="s">
        <v>0</v>
      </c>
      <c r="C3" s="34" t="s">
        <v>54</v>
      </c>
    </row>
    <row r="4" spans="2:3">
      <c r="B4" s="35" t="s">
        <v>38</v>
      </c>
      <c r="C4" s="36">
        <v>1E-3</v>
      </c>
    </row>
    <row r="5" spans="2:3">
      <c r="B5" s="37" t="s">
        <v>39</v>
      </c>
      <c r="C5" s="38">
        <v>0.23899999999999999</v>
      </c>
    </row>
    <row r="6" spans="2:3">
      <c r="B6" s="37" t="s">
        <v>40</v>
      </c>
      <c r="C6" s="38">
        <v>0.64300000000000002</v>
      </c>
    </row>
    <row r="7" spans="2:3">
      <c r="B7" s="37" t="s">
        <v>41</v>
      </c>
      <c r="C7" s="38">
        <v>0.85099999999999998</v>
      </c>
    </row>
    <row r="8" spans="2:3">
      <c r="B8" s="37" t="s">
        <v>42</v>
      </c>
      <c r="C8" s="38">
        <v>0.93500000000000005</v>
      </c>
    </row>
    <row r="9" spans="2:3">
      <c r="B9" s="37" t="s">
        <v>43</v>
      </c>
      <c r="C9" s="38">
        <v>0.98499999999999999</v>
      </c>
    </row>
    <row r="10" spans="2:3">
      <c r="B10" s="37" t="s">
        <v>44</v>
      </c>
      <c r="C10" s="38">
        <v>0.995</v>
      </c>
    </row>
    <row r="11" spans="2:3">
      <c r="B11" s="37" t="s">
        <v>45</v>
      </c>
      <c r="C11" s="38">
        <v>0.999</v>
      </c>
    </row>
    <row r="12" spans="2:3">
      <c r="B12" s="37" t="s">
        <v>46</v>
      </c>
      <c r="C12" s="38">
        <v>0.999</v>
      </c>
    </row>
    <row r="13" spans="2:3">
      <c r="B13" s="39" t="s">
        <v>33</v>
      </c>
      <c r="C13" s="40">
        <v>0.64400000000000002</v>
      </c>
    </row>
    <row r="14" spans="2:3">
      <c r="B14" s="41" t="s">
        <v>56</v>
      </c>
      <c r="C14" s="42"/>
    </row>
    <row r="15" spans="2:3">
      <c r="B15" s="29"/>
      <c r="C15" s="33"/>
    </row>
    <row r="16" spans="2:3">
      <c r="B16" s="4" t="s">
        <v>53</v>
      </c>
    </row>
    <row r="18" spans="2:7">
      <c r="C18" s="51" t="s">
        <v>51</v>
      </c>
      <c r="D18" s="51"/>
      <c r="E18" s="51"/>
      <c r="F18" t="s">
        <v>52</v>
      </c>
    </row>
    <row r="19" spans="2:7">
      <c r="C19" s="1" t="s">
        <v>47</v>
      </c>
      <c r="D19" s="1" t="s">
        <v>48</v>
      </c>
      <c r="E19" s="1" t="s">
        <v>49</v>
      </c>
      <c r="F19" s="1" t="s">
        <v>50</v>
      </c>
      <c r="G19" s="1" t="s">
        <v>54</v>
      </c>
    </row>
    <row r="20" spans="2:7">
      <c r="B20" t="s">
        <v>38</v>
      </c>
      <c r="C20" s="30">
        <v>17878</v>
      </c>
      <c r="D20">
        <v>12</v>
      </c>
      <c r="E20">
        <v>418</v>
      </c>
      <c r="F20" s="31">
        <v>-8110</v>
      </c>
      <c r="G20" s="33">
        <f>(D20/C20)</f>
        <v>6.7121601968900323E-4</v>
      </c>
    </row>
    <row r="21" spans="2:7">
      <c r="B21" s="29" t="s">
        <v>39</v>
      </c>
      <c r="C21" s="30">
        <v>17418</v>
      </c>
      <c r="D21" s="30">
        <v>4168</v>
      </c>
      <c r="E21">
        <v>760</v>
      </c>
      <c r="F21" s="31">
        <v>-24672</v>
      </c>
      <c r="G21" s="33">
        <f t="shared" ref="G21:G28" si="0">(D21/C21)</f>
        <v>0.23929268572740842</v>
      </c>
    </row>
    <row r="22" spans="2:7">
      <c r="B22" s="29" t="s">
        <v>40</v>
      </c>
      <c r="C22" s="30">
        <v>18526</v>
      </c>
      <c r="D22" s="30">
        <v>6328</v>
      </c>
      <c r="E22" s="30">
        <v>1360</v>
      </c>
      <c r="F22" s="31">
        <v>-14085</v>
      </c>
      <c r="G22" s="33">
        <f t="shared" si="0"/>
        <v>0.34157400410234268</v>
      </c>
    </row>
    <row r="23" spans="2:7">
      <c r="B23" s="29" t="s">
        <v>41</v>
      </c>
      <c r="C23" s="30">
        <v>15862</v>
      </c>
      <c r="D23" s="30">
        <v>7928</v>
      </c>
      <c r="E23" s="30">
        <v>2310</v>
      </c>
      <c r="F23" s="31">
        <v>144</v>
      </c>
      <c r="G23" s="33">
        <f t="shared" si="0"/>
        <v>0.49981086874290759</v>
      </c>
    </row>
    <row r="24" spans="2:7">
      <c r="B24" s="29" t="s">
        <v>42</v>
      </c>
      <c r="C24" s="30">
        <v>14182</v>
      </c>
      <c r="D24" s="30">
        <v>9051</v>
      </c>
      <c r="E24" s="30">
        <v>3230</v>
      </c>
      <c r="F24" s="31">
        <v>13582</v>
      </c>
      <c r="G24" s="33">
        <f t="shared" si="0"/>
        <v>0.63820335636722603</v>
      </c>
    </row>
    <row r="25" spans="2:7">
      <c r="B25" s="29" t="s">
        <v>43</v>
      </c>
      <c r="C25" s="30">
        <v>26339</v>
      </c>
      <c r="D25" s="30">
        <v>20123</v>
      </c>
      <c r="E25" s="30">
        <v>8583</v>
      </c>
      <c r="F25" s="31">
        <v>72802</v>
      </c>
      <c r="G25" s="33">
        <f t="shared" si="0"/>
        <v>0.76400015186605419</v>
      </c>
    </row>
    <row r="26" spans="2:7">
      <c r="B26" s="29" t="s">
        <v>44</v>
      </c>
      <c r="C26" s="30">
        <v>16618</v>
      </c>
      <c r="D26" s="30">
        <v>15414</v>
      </c>
      <c r="E26" s="30">
        <v>7860</v>
      </c>
      <c r="F26" s="31">
        <v>91859</v>
      </c>
      <c r="G26" s="33">
        <f t="shared" si="0"/>
        <v>0.92754844144903115</v>
      </c>
    </row>
    <row r="27" spans="2:7">
      <c r="B27" s="29" t="s">
        <v>45</v>
      </c>
      <c r="C27" s="30">
        <v>22735</v>
      </c>
      <c r="D27" s="30">
        <v>22412</v>
      </c>
      <c r="E27" s="30">
        <v>16522</v>
      </c>
      <c r="F27" s="31">
        <v>293676</v>
      </c>
      <c r="G27" s="33">
        <f t="shared" si="0"/>
        <v>0.9857928304376512</v>
      </c>
    </row>
    <row r="28" spans="2:7">
      <c r="B28" s="29" t="s">
        <v>46</v>
      </c>
      <c r="C28" s="30">
        <v>6321</v>
      </c>
      <c r="D28" s="30">
        <v>6281</v>
      </c>
      <c r="E28" s="30">
        <v>5882</v>
      </c>
      <c r="F28" s="31">
        <v>561492</v>
      </c>
      <c r="G28" s="33">
        <f t="shared" si="0"/>
        <v>0.993671887359595</v>
      </c>
    </row>
    <row r="29" spans="2:7">
      <c r="B29" s="32" t="s">
        <v>33</v>
      </c>
      <c r="C29" s="30">
        <v>155879</v>
      </c>
      <c r="D29" s="30">
        <v>91717</v>
      </c>
      <c r="E29" s="30">
        <v>46925</v>
      </c>
      <c r="F29" s="29">
        <v>986688</v>
      </c>
      <c r="G29" s="6">
        <f>(D29/C29)</f>
        <v>0.58838586339404286</v>
      </c>
    </row>
    <row r="30" spans="2:7">
      <c r="C30" s="30"/>
      <c r="G30" s="6"/>
    </row>
    <row r="31" spans="2:7">
      <c r="C31" s="30"/>
      <c r="G31" s="6"/>
    </row>
    <row r="32" spans="2:7">
      <c r="C32" s="30"/>
      <c r="G32" s="6"/>
    </row>
    <row r="33" spans="3:7">
      <c r="C33" s="30"/>
      <c r="G33" s="6"/>
    </row>
    <row r="34" spans="3:7">
      <c r="C34" s="30"/>
      <c r="G34" s="6"/>
    </row>
    <row r="35" spans="3:7">
      <c r="C35" s="30"/>
      <c r="G35" s="6"/>
    </row>
    <row r="36" spans="3:7">
      <c r="C36" s="30"/>
      <c r="G36" s="6"/>
    </row>
    <row r="37" spans="3:7">
      <c r="C37" s="30"/>
      <c r="G37" s="6"/>
    </row>
    <row r="38" spans="3:7">
      <c r="C38" s="30"/>
      <c r="G38" s="6"/>
    </row>
    <row r="39" spans="3:7">
      <c r="C39" s="30"/>
      <c r="G39" s="6"/>
    </row>
    <row r="40" spans="3:7">
      <c r="C40" s="30"/>
      <c r="G40" s="6"/>
    </row>
    <row r="41" spans="3:7">
      <c r="G41" s="6"/>
    </row>
  </sheetData>
  <mergeCells count="2">
    <mergeCell ref="C18:E18"/>
    <mergeCell ref="B2:C2"/>
  </mergeCells>
  <hyperlinks>
    <hyperlink ref="B16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Figure 1 data</vt:lpstr>
      <vt:lpstr>Figure 2 data</vt:lpstr>
      <vt:lpstr>CPI</vt:lpstr>
      <vt:lpstr>Table 3</vt:lpstr>
      <vt:lpstr>Figure 1</vt:lpstr>
      <vt:lpstr>Figure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Rizqi Rachmat</cp:lastModifiedBy>
  <cp:lastPrinted>2014-04-08T19:25:35Z</cp:lastPrinted>
  <dcterms:created xsi:type="dcterms:W3CDTF">2014-03-19T19:37:50Z</dcterms:created>
  <dcterms:modified xsi:type="dcterms:W3CDTF">2014-04-09T18:00:14Z</dcterms:modified>
</cp:coreProperties>
</file>