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315" windowHeight="10065" activeTab="0"/>
  </bookViews>
  <sheets>
    <sheet name="Chart" sheetId="1" r:id="rId1"/>
    <sheet name="ALL Debt Proposals 2011-2022" sheetId="2" r:id="rId2"/>
    <sheet name="Table 1-7" sheetId="3" r:id="rId3"/>
    <sheet name="Table" sheetId="4" r:id="rId4"/>
    <sheet name="FY13 Budget" sheetId="5" r:id="rId5"/>
    <sheet name="Fiscal Commission" sheetId="6" r:id="rId6"/>
    <sheet name="House -Resolution" sheetId="7" r:id="rId7"/>
    <sheet name="President's September Proposal" sheetId="8" r:id="rId8"/>
    <sheet name="CBO 2012 Baseline budget" sheetId="9" r:id="rId9"/>
    <sheet name="CBO2012 Alt scenario" sheetId="10" r:id="rId10"/>
  </sheets>
  <externalReferences>
    <externalReference r:id="rId13"/>
    <externalReference r:id="rId14"/>
  </externalReferences>
  <definedNames>
    <definedName name="BACKUP" localSheetId="8">#REF!</definedName>
    <definedName name="BACKUP" localSheetId="9">#REF!</definedName>
    <definedName name="BACKUP" localSheetId="2">#REF!</definedName>
    <definedName name="BACKUP">#REF!</definedName>
    <definedName name="BASELINE">'CBO 2012 Baseline budget'!$D$9:$K$65</definedName>
    <definedName name="DOLLARS" localSheetId="8">#REF!</definedName>
    <definedName name="DOLLARS" localSheetId="9">#REF!</definedName>
    <definedName name="DOLLARS" localSheetId="2">#REF!</definedName>
    <definedName name="DOLLARS">#REF!</definedName>
    <definedName name="GROWTH" localSheetId="8">#REF!</definedName>
    <definedName name="GROWTH" localSheetId="9">#REF!</definedName>
    <definedName name="GROWTH" localSheetId="2">#REF!</definedName>
    <definedName name="GROWTH">#REF!</definedName>
    <definedName name="OFFBUD">#REF!</definedName>
    <definedName name="_xlnm.Print_Area" localSheetId="8">'CBO 2012 Baseline budget'!$A$2:$R$73</definedName>
    <definedName name="_xlnm.Print_Area" localSheetId="3">'Table'!$B$4:$BP$47</definedName>
    <definedName name="_xlnm.Print_Area" localSheetId="2">'Table 1-7'!$A$4:$P$104</definedName>
    <definedName name="_xlnm.Print_Area">'/Users\rrachmat\Downloads\[BudgetProjectionsMarch2012 (2).xlsx]Mandatory outlays'!#REF!</definedName>
    <definedName name="Print_Area2">'[2]Growth rates'!$B$3:$M$61</definedName>
    <definedName name="print_area3">#REF!</definedName>
    <definedName name="_xlnm.Print_Titles" localSheetId="3">'Table'!$A:$A,'Table'!$1:$3</definedName>
    <definedName name="_xlnm.Print_Titles">#N/A</definedName>
    <definedName name="pubdebt">#REF!</definedName>
    <definedName name="SOG" localSheetId="8">#REF!</definedName>
    <definedName name="SOG" localSheetId="9">#REF!</definedName>
    <definedName name="SOG" localSheetId="2">#REF!</definedName>
    <definedName name="SOG">#REF!</definedName>
  </definedNames>
  <calcPr fullCalcOnLoad="1"/>
</workbook>
</file>

<file path=xl/sharedStrings.xml><?xml version="1.0" encoding="utf-8"?>
<sst xmlns="http://schemas.openxmlformats.org/spreadsheetml/2006/main" count="487" uniqueCount="237">
  <si>
    <t>(Billions of dollars)</t>
  </si>
  <si>
    <t>Actual,</t>
  </si>
  <si>
    <t xml:space="preserve">Debt Held by the Public at the </t>
  </si>
  <si>
    <t>Deficit</t>
  </si>
  <si>
    <t>_____</t>
  </si>
  <si>
    <t>____</t>
  </si>
  <si>
    <t>Total</t>
  </si>
  <si>
    <t>End of the Year</t>
  </si>
  <si>
    <t>Memorandum:</t>
  </si>
  <si>
    <t>In billions of dollars</t>
  </si>
  <si>
    <t>As a percentage of GDP</t>
  </si>
  <si>
    <t>Source: Congressional Budget Office.</t>
  </si>
  <si>
    <t>Source:</t>
  </si>
  <si>
    <t>http://www.whitehouse.gov/sites/default/files/omb/budget/fy2013/assets/tables.pdf</t>
  </si>
  <si>
    <t>Debt Held by the Public</t>
  </si>
  <si>
    <t>PGDP</t>
  </si>
  <si>
    <t>http://www.fiscalcommission.gov/sites/fiscalcommission.gov/files/documents/TheMomentofTruth12_1_2010.pdf</t>
  </si>
  <si>
    <t>Figure 16 Commission Plan</t>
  </si>
  <si>
    <t>http://budget.house.gov/UploadedFiles/PathToProsperityFY2012.pdf</t>
  </si>
  <si>
    <t>Table S-1</t>
  </si>
  <si>
    <t>http://www.whitehouse.gov/sites/default/files/omb/budget/fy2012/assets/jointcommitteereport.pdf</t>
  </si>
  <si>
    <t>Fiscal Comission</t>
  </si>
  <si>
    <t>CBO Current Law</t>
  </si>
  <si>
    <t>House Republican Budget</t>
  </si>
  <si>
    <t>a. Off-budget surpluses or deficits comprise surpluses or deficits in the Social Security trust funds and the net cash flow of the Postal Service.</t>
  </si>
  <si>
    <t>Note: n.a. = not applicable.</t>
  </si>
  <si>
    <t>n.a.</t>
  </si>
  <si>
    <r>
      <t>Off-budget</t>
    </r>
    <r>
      <rPr>
        <vertAlign val="superscript"/>
        <sz val="11"/>
        <rFont val="Arial"/>
        <family val="2"/>
      </rPr>
      <t>a</t>
    </r>
  </si>
  <si>
    <t xml:space="preserve">On-budget </t>
  </si>
  <si>
    <t>Deficit (-) or Surplus</t>
  </si>
  <si>
    <t>On-budget</t>
  </si>
  <si>
    <t>Net interest</t>
  </si>
  <si>
    <t>Discretionary</t>
  </si>
  <si>
    <t xml:space="preserve">Mandatory </t>
  </si>
  <si>
    <t>Outlays</t>
  </si>
  <si>
    <t>Other</t>
  </si>
  <si>
    <t>Corporate income taxes</t>
  </si>
  <si>
    <t>Social insurance taxes</t>
  </si>
  <si>
    <t>Individual income taxes</t>
  </si>
  <si>
    <t>Revenues</t>
  </si>
  <si>
    <t>As a Percentage of Gross Domestic Product</t>
  </si>
  <si>
    <t>Gross Domestic Product</t>
  </si>
  <si>
    <t>______</t>
  </si>
  <si>
    <t>Discretionary spending</t>
  </si>
  <si>
    <t>Mandatory spending</t>
  </si>
  <si>
    <t>In Billions of Dollars</t>
  </si>
  <si>
    <t>2013-</t>
  </si>
  <si>
    <t>Budget Projections in CBO's March 2012 Baseline</t>
  </si>
  <si>
    <r>
      <t xml:space="preserve">This table supplements information in </t>
    </r>
    <r>
      <rPr>
        <i/>
        <sz val="11"/>
        <color indexed="56"/>
        <rFont val="Arial"/>
        <family val="2"/>
      </rPr>
      <t>Updated Budget Projections: Fiscal Years 2012 to 2022</t>
    </r>
    <r>
      <rPr>
        <sz val="11"/>
        <rFont val="Arial"/>
        <family val="2"/>
      </rPr>
      <t xml:space="preserve"> (March 2012).</t>
    </r>
  </si>
  <si>
    <t>a. Negative numbers indicate an increase in the deficit.</t>
  </si>
  <si>
    <t>n.a. = not applicable; GDP = gross domestic product.</t>
  </si>
  <si>
    <t>Notes: The alternative fiscal scenario incorporates the assumptions that all expiring tax provisions (other than the payroll tax reduction), including those that expired at the end of December 2011, are instead extended; that the alternative minimum tax is indexed for inflation after 2011 (starting at the 2011 exemption amount); that Medicare’s payment rates for physicians’ services are held constant at their current level; and that the automatic enforcement procedures specified by the Budget Control Act of 2011 do not take effect. Outlays under the alternative fiscal scenario also include the incremental interest costs associated with projected additional borrowing.</t>
  </si>
  <si>
    <t>Source:  Congressional Budget Office.</t>
  </si>
  <si>
    <r>
      <t>Effect on the deficit</t>
    </r>
    <r>
      <rPr>
        <vertAlign val="superscript"/>
        <sz val="11"/>
        <rFont val="Arial"/>
        <family val="2"/>
      </rPr>
      <t>a</t>
    </r>
  </si>
  <si>
    <t>___</t>
  </si>
  <si>
    <t>Effect on outlays</t>
  </si>
  <si>
    <t>Effect on revenues</t>
  </si>
  <si>
    <t>Policy Alternatives That Affect the Tax Code</t>
  </si>
  <si>
    <t>CBO's March 2012 Baseline</t>
  </si>
  <si>
    <t>Deficit: Alternative Fiscal Scenario Minus</t>
  </si>
  <si>
    <t>__</t>
  </si>
  <si>
    <t>Alternative Fiscal Scenario</t>
  </si>
  <si>
    <t>Debt Held by the Public at the End of the Year</t>
  </si>
  <si>
    <t>Deficits Projected in CBO’s Baseline and Under an Alternative Fiscal Scenario</t>
  </si>
  <si>
    <t>Billions</t>
  </si>
  <si>
    <t>President Obama's FY 2014</t>
  </si>
  <si>
    <t>CBO Current Law (Feb 2013)</t>
  </si>
  <si>
    <t>Senate Democratic Budget</t>
  </si>
  <si>
    <t>http://www.whitehouse.gov/sites/default/files/omb/budget/fy2014/assets/tables.pdf</t>
  </si>
  <si>
    <t>Presidents FY 2014</t>
  </si>
  <si>
    <t>CBO (Feb 2013)</t>
  </si>
  <si>
    <t>http://cbo.gov/sites/default/files/cbofiles/attachments/43907-BudgetOutlook.pdf</t>
  </si>
  <si>
    <t>Senate Democratic (FY 14)</t>
  </si>
  <si>
    <t>House Republican (FY 14)</t>
  </si>
  <si>
    <t>http://www.budget.senate.gov/democratic/index.cfm/files/serve?File_id=c2426bed-9825-4ce5-89f5-3168ddf95788</t>
  </si>
  <si>
    <t>http://budget.house.gov/uploadedfiles/summary_tablesfy14.pdf</t>
  </si>
  <si>
    <t>Table 7.1—FEDERAL DEBT AT THE END OF YEAR: 1940–2018</t>
  </si>
  <si>
    <t>End of Fiscal Year</t>
  </si>
  <si>
    <t>In Millions of Dollars</t>
  </si>
  <si>
    <t>As Percentages of GDP</t>
  </si>
  <si>
    <t>Gross Federal Debt</t>
  </si>
  <si>
    <t>Less: Held by Federal Government Accounts</t>
  </si>
  <si>
    <t>Equals: Held by the Public</t>
  </si>
  <si>
    <t>Federal Reserve System</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</si>
  <si>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</si>
  <si>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</si>
  <si>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</si>
  <si>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</si>
  <si>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</si>
  <si>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</si>
  <si>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</si>
  <si>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</si>
  <si>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</si>
  <si>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</si>
  <si>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</si>
  <si>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</si>
  <si>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</si>
  <si>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</si>
  <si>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</si>
  <si>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</si>
  <si>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</si>
  <si>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</si>
  <si>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</si>
  <si>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</si>
  <si>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</si>
  <si>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</si>
  <si>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</si>
  <si>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</si>
  <si>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</si>
  <si>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</si>
  <si>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</si>
  <si>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</si>
  <si>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</si>
  <si>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</si>
  <si>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</si>
  <si>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</si>
  <si>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</si>
  <si>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</si>
  <si>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</si>
  <si>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</si>
  <si>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</si>
  <si>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TQ</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</si>
  <si>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</si>
  <si>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</si>
  <si>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</si>
  <si>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</si>
  <si>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</si>
  <si>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</si>
  <si>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</si>
  <si>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</si>
  <si>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</si>
  <si>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</si>
  <si>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</si>
  <si>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</si>
  <si>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</si>
  <si>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</si>
  <si>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</si>
  <si>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</si>
  <si>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</si>
  <si>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</si>
  <si>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</si>
  <si>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</si>
  <si>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</si>
  <si>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</si>
  <si>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</si>
  <si>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</si>
  <si>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</si>
  <si>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</si>
  <si>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</si>
  <si>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</si>
  <si>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</si>
  <si>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</si>
  <si>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</si>
  <si>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</si>
  <si>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</si>
  <si>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</si>
  <si>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</si>
  <si>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</si>
  <si>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 estimate</t>
  </si>
  <si>
    <t>N/A</t>
  </si>
  <si>
    <t>2014 estimate</t>
  </si>
  <si>
    <t>2015 estimate</t>
  </si>
  <si>
    <t>2016 estimate</t>
  </si>
  <si>
    <t>2017 estimate</t>
  </si>
  <si>
    <t>2018 estimate</t>
  </si>
  <si>
    <t>N/A: Not available.</t>
  </si>
  <si>
    <t>Actual</t>
  </si>
  <si>
    <t>House Republican (Ryan)</t>
  </si>
  <si>
    <t>Senate Democratic (Murray)</t>
  </si>
  <si>
    <t>President Obama's Mid-Session Review</t>
  </si>
  <si>
    <t>Simpson-Bowles</t>
  </si>
  <si>
    <t>j. In The Budget and Economic Outlook: Fiscal Years 2012 to 2022 (January 2012), www.cbo.gov/publication/42905, and the update to that report in August 2012, CBO presented an alternative fiscal scenario that incorporated the assumptions that all expiring tax provisions (other than the payroll tax reduction in effect in calendar years 2011 and 2012) were extended; the alternative minimum tax was indexed for inflation after 2011; Medicare’s payment rates for physicians’ services were held constant at the 2012 level; and the automatic spending reductions required by the Budget Control Act, which were set to take effect in January 2013, would not occur. The American Taxpayer Relief Act permanently extended many provisions slated to expire at the end of December 2012 and indexed the alternative minimum tax for inflation; therefore, the remaining components of the alternative fiscal scenario consist of holding constant the Medicare payment rates (which are now scheduled to fall in January 2014), undoing the automatic spending reductions (which were reduced by $24 billion and postponed until March 1, 2013), and extending certain tax provisions.</t>
  </si>
  <si>
    <t>i. These estimates reflect the impact of extending about 75 provisions. Nearly all of those provisions have been extended previously; some, such as the research and experimentation tax credit, multiple times.</t>
  </si>
  <si>
    <t>h. The estimates are mainly from the staff of the Joint Committee on Taxation and are preliminary.</t>
  </si>
  <si>
    <t>g. The Budget Control Act specified that if lawmakers did not enact legislation originating from the Joint Select Committee on Deficit Reduction that would reduce projected deficits by at least $1.2 trillion, automatic procedures would go into effect to reduce both discretionary and mandatory spending during the 2013–2021 period. Such automatic reductions in spending would take the form of equal cuts (in dollar terms) in funding for defense and nondefense programs in 2013 through 2021. The American Taxpayer Relief Act of 2012 subsequently reduced the amount of savings required in 2013 by $24 billion. For 2013, those reductions would be achieved by automatically canceling a portion of the budgetary resources (in an action known as sequestration) for most discretionary programs and for some programs and activities that generate mandatory spending. For the 2014–2021 period, the automatic procedures lower the caps on discretionary budget authority specified in the Budget Control Act and impose sequestration for some mandatory spending. The budgetary effects of this option cannot be combined with those of any of the alternatives that affect discretionary spending other than the one to reduce the number of troops deployed for overseas contingency operations.</t>
  </si>
  <si>
    <t>f. Medicare’s current payment rates for physicians’ services are scheduled to drop by 25 percent on January 1, 2014, and will increase by small amounts in subsequent years. In this alternative, payment rates are assumed to continue at their current level through 2023.</t>
  </si>
  <si>
    <t>e. This alternative reflects the assumption that appropriations for 2013 will total $978 billion (CBO’s current estimate of budget authority, constrained by the caps, minus an estimated reduction of $71 billion resulting from the automatic enforcement procedures for this year). Such appropriations would generally be frozen at the 2013 level through 2023.</t>
  </si>
  <si>
    <t>d. These estimates reflect the assumption that appropriations will not be constrained by caps and other provisions of the Budget Control Act and will instead grow at the rate of inflation from their 2013 level. Discretionary funding related to federal personnel is inflated using the employment cost index for wages and salaries; other discretionary funding is adjusted using the gross domestic product price index.</t>
  </si>
  <si>
    <t>c. For this alternative, CBO does not extrapolate the $41 billion in budget authority provided for relief and recovery from Hurricane Sandy that was designated as an emergency requirement in the Disaster Relief Appropriations Act, 2013. That act also provided $5 billion in funding designated as disaster funding (as defined in the Budget Control Act of 2011) and $3 billion that was not designated as emergency funding; both types of funding are extrapolated in CBO’s baseline, subject to constraints set in the Budget Control Act.</t>
  </si>
  <si>
    <t>b. Excludes debt service.</t>
  </si>
  <si>
    <t xml:space="preserve">a. For this alternative, CBO does not extrapolate the $100 billion in budget authority for military operations, diplomatic activities, and foreign aid in Afghanistan and other countries provided for 2013. Rather, the alternative incorporates the assumption that, as the number of troops falls to about 45,000 by 2015, funding for overseas contingency operations declines as well, to $70 billion in 2013, $51 billion in 2014, $43 billion in 2015, and then to an average of about $45 billion per year from 2016 on—for a total of $482 billion over the 
2014–2023 period. </t>
  </si>
  <si>
    <t>* = between -$500 million and $500 million.</t>
  </si>
  <si>
    <t>Notes: Negative numbers indicate an increase in the deficit; positive numbers indicate a decrease in the deficit.</t>
  </si>
  <si>
    <t>Sources: Congressional Budget Office; staff of the Joint Committee on Taxation.</t>
  </si>
  <si>
    <t>Deficit Under the Alternative Fiscal Scenario</t>
  </si>
  <si>
    <t>Deficit in CBO's Baseline</t>
  </si>
  <si>
    <t>in CBO's Baseline</t>
  </si>
  <si>
    <t>Outlays for Overseas Contingency Operations</t>
  </si>
  <si>
    <t>Debt service</t>
  </si>
  <si>
    <r>
      <t>Effect on the deficit</t>
    </r>
    <r>
      <rPr>
        <vertAlign val="superscript"/>
        <sz val="10"/>
        <color indexed="8"/>
        <rFont val="Arial"/>
        <family val="2"/>
      </rPr>
      <t>b</t>
    </r>
  </si>
  <si>
    <r>
      <t>Changes in Deficits from the Alternative Fiscal Scenario</t>
    </r>
    <r>
      <rPr>
        <vertAlign val="superscript"/>
        <sz val="10"/>
        <color indexed="8"/>
        <rFont val="Arial"/>
        <family val="2"/>
      </rPr>
      <t>j</t>
    </r>
  </si>
  <si>
    <t>Policy Alternative That Affects Spending and Revenues</t>
  </si>
  <si>
    <r>
      <t>Extend Expiring Tax Provisions</t>
    </r>
    <r>
      <rPr>
        <vertAlign val="superscript"/>
        <sz val="10"/>
        <color indexed="8"/>
        <rFont val="Arial"/>
        <family val="2"/>
      </rPr>
      <t>i</t>
    </r>
  </si>
  <si>
    <r>
      <t>Policy Alternative That Affects the Tax Code</t>
    </r>
    <r>
      <rPr>
        <vertAlign val="superscript"/>
        <sz val="10"/>
        <color indexed="8"/>
        <rFont val="Arial"/>
        <family val="2"/>
      </rPr>
      <t>h</t>
    </r>
  </si>
  <si>
    <r>
      <t>Procedures Specified in the Budget Control Act</t>
    </r>
    <r>
      <rPr>
        <vertAlign val="superscript"/>
        <sz val="10"/>
        <color indexed="8"/>
        <rFont val="Arial"/>
        <family val="2"/>
      </rPr>
      <t>g</t>
    </r>
  </si>
  <si>
    <t xml:space="preserve">Remove the Effect of the Automatic Enforcement </t>
  </si>
  <si>
    <t>Policy Alternative That Affects Both Discretionary and Mandatory Outlays</t>
  </si>
  <si>
    <r>
      <t>Current Rate</t>
    </r>
    <r>
      <rPr>
        <vertAlign val="superscript"/>
        <sz val="10"/>
        <color indexed="8"/>
        <rFont val="Arial"/>
        <family val="2"/>
      </rPr>
      <t>f</t>
    </r>
  </si>
  <si>
    <t xml:space="preserve">Maintain Medicare's Payment Rates for Physicians at the </t>
  </si>
  <si>
    <t>Policy Alternative That Affects Mandatory Outlays</t>
  </si>
  <si>
    <r>
      <t>2013 Amount</t>
    </r>
    <r>
      <rPr>
        <vertAlign val="superscript"/>
        <sz val="10"/>
        <color indexed="8"/>
        <rFont val="Arial"/>
        <family val="2"/>
      </rPr>
      <t>e</t>
    </r>
  </si>
  <si>
    <t>Freeze Regular Discretionary Appropriations at the</t>
  </si>
  <si>
    <r>
      <t>Rate of Inflation</t>
    </r>
    <r>
      <rPr>
        <vertAlign val="superscript"/>
        <sz val="10"/>
        <color indexed="8"/>
        <rFont val="Arial"/>
        <family val="2"/>
      </rPr>
      <t>d</t>
    </r>
  </si>
  <si>
    <t xml:space="preserve">Increase Regular Discretionary Appropriations at the </t>
  </si>
  <si>
    <r>
      <t>Disaster Relief</t>
    </r>
    <r>
      <rPr>
        <vertAlign val="superscript"/>
        <sz val="10"/>
        <color indexed="8"/>
        <rFont val="Arial"/>
        <family val="2"/>
      </rPr>
      <t>c</t>
    </r>
  </si>
  <si>
    <t>Remove Extrapolation of Emergency Funding for</t>
  </si>
  <si>
    <r>
      <t>Contingency Operations to 45,000 by 2015</t>
    </r>
    <r>
      <rPr>
        <vertAlign val="superscript"/>
        <sz val="10"/>
        <color indexed="8"/>
        <rFont val="Arial"/>
        <family val="2"/>
      </rPr>
      <t>a</t>
    </r>
    <r>
      <rPr>
        <sz val="10"/>
        <color indexed="8"/>
        <rFont val="Arial"/>
        <family val="2"/>
      </rPr>
      <t xml:space="preserve"> </t>
    </r>
  </si>
  <si>
    <t>Reduce the Number of Troops Deployed for Overseas</t>
  </si>
  <si>
    <t>Policy Alternatives That Affect Discretionary Outlays</t>
  </si>
  <si>
    <t>2014-</t>
  </si>
  <si>
    <t>Budgetary Effects of Selected Policy Alternatives Not Included in CBO’s Baseline</t>
  </si>
  <si>
    <t>Table 1-7.</t>
  </si>
  <si>
    <r>
      <t xml:space="preserve">This file presents in Excel the tables from Chapter 1 of CBO’s February 2013 report </t>
    </r>
    <r>
      <rPr>
        <i/>
        <sz val="10"/>
        <color indexed="56"/>
        <rFont val="Arial"/>
        <family val="2"/>
      </rPr>
      <t>The Budget and Economic Outlook: Fiscal Years 2013 to 202</t>
    </r>
    <r>
      <rPr>
        <sz val="10"/>
        <color indexed="8"/>
        <rFont val="Arial"/>
        <family val="2"/>
      </rPr>
      <t>3.</t>
    </r>
  </si>
  <si>
    <t>CBO GDP</t>
  </si>
  <si>
    <t>CBO BASELINE (PGDP)</t>
  </si>
  <si>
    <t>CBO BASELINE ($)</t>
  </si>
  <si>
    <t>CBO ALTERNATIVE (PGDP)</t>
  </si>
  <si>
    <t>CBO ALTERNATIVE ($)</t>
  </si>
  <si>
    <t>Need to reach this number by adding up all number from 1.7</t>
  </si>
  <si>
    <t xml:space="preserve"> </t>
  </si>
  <si>
    <t>Troop Reduction</t>
  </si>
  <si>
    <t>Remove extrapolation of emergency funding for disaster relief</t>
  </si>
  <si>
    <t>Increase regulary discretionary appropriations at the rate of inflation</t>
  </si>
  <si>
    <t>Freeze regular discretionary Appropriations at the 2013 amount</t>
  </si>
  <si>
    <t>Maintain Medicare's Payment Rates for Physicians at current rate</t>
  </si>
  <si>
    <t>Remove Automative Enforcenment Procedures Specified in Budget Control Act</t>
  </si>
  <si>
    <t>Extend Expiring Tax Provisions</t>
  </si>
  <si>
    <t>Changes in Deficits from the AFS</t>
  </si>
  <si>
    <t>GDP</t>
  </si>
  <si>
    <t>$</t>
  </si>
  <si>
    <t>BASE</t>
  </si>
  <si>
    <t>AFS</t>
  </si>
  <si>
    <t>DIFFERENCE ADDITIONAL DEBT</t>
  </si>
  <si>
    <t xml:space="preserve">CBO Alternative </t>
  </si>
  <si>
    <t>CBO ALTERNATIVE FISCAL SENARIO VIA CRFB</t>
  </si>
  <si>
    <t>http://crfb.org/sites/default/files/cbo_january_baseline_release_final.pdf</t>
  </si>
  <si>
    <t>(Percent of GDP)</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</si>
</sst>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dd\-mmm\-yy"/>
    <numFmt numFmtId="166" formatCode="0.0%"/>
    <numFmt numFmtId="167" formatCode="#,##0.0"/>
    <numFmt numFmtId="168" formatCode="hh:mm\ AM/PM"/>
    <numFmt numFmtId="169" formatCode="0.000"/>
    <numFmt numFmtId="170" formatCode="#,##0.000"/>
    <numFmt numFmtId="171" formatCode="_(* #,##0_);_(* \(#,##0\);_(* &quot;-&quot;??_);_(@_)"/>
  </numFmts>
  <fonts count="74">
    <font>
      <sz val="11"/>
      <color theme="1"/>
      <name val="Calibri"/>
      <family val="2"/>
    </font>
    <font>
      <sz val="12"/>
      <color indexed="8"/>
      <name val="Calibri"/>
      <family val="2"/>
    </font>
    <font>
      <sz val="12"/>
      <name val="Arial"/>
      <family val="2"/>
    </font>
    <font>
      <sz val="10"/>
      <name val="Arial"/>
      <family val="2"/>
    </font>
    <font>
      <sz val="11"/>
      <name val="Arial"/>
      <family val="2"/>
    </font>
    <font>
      <sz val="11"/>
      <color indexed="12"/>
      <name val="Arial"/>
      <family val="2"/>
    </font>
    <font>
      <vertAlign val="superscript"/>
      <sz val="11"/>
      <name val="Arial"/>
      <family val="2"/>
    </font>
    <font>
      <b/>
      <sz val="11"/>
      <name val="Arial"/>
      <family val="2"/>
    </font>
    <font>
      <u val="single"/>
      <sz val="11"/>
      <name val="Arial"/>
      <family val="2"/>
    </font>
    <font>
      <sz val="11"/>
      <color indexed="8"/>
      <name val="Arial"/>
      <family val="2"/>
    </font>
    <font>
      <sz val="11"/>
      <color indexed="10"/>
      <name val="Arial"/>
      <family val="2"/>
    </font>
    <font>
      <i/>
      <sz val="11"/>
      <color indexed="56"/>
      <name val="Arial"/>
      <family val="2"/>
    </font>
    <font>
      <i/>
      <sz val="11"/>
      <name val="Arial"/>
      <family val="2"/>
    </font>
    <font>
      <b/>
      <sz val="10"/>
      <name val="Arial"/>
      <family val="2"/>
    </font>
    <font>
      <vertAlign val="superscript"/>
      <sz val="10"/>
      <color indexed="8"/>
      <name val="Arial"/>
      <family val="2"/>
    </font>
    <font>
      <sz val="10"/>
      <color indexed="8"/>
      <name val="Arial"/>
      <family val="2"/>
    </font>
    <font>
      <i/>
      <sz val="10"/>
      <color indexed="56"/>
      <name val="Arial"/>
      <family val="2"/>
    </font>
    <font>
      <b/>
      <sz val="14"/>
      <color indexed="8"/>
      <name val="Arial"/>
      <family val="0"/>
    </font>
    <font>
      <b/>
      <sz val="16"/>
      <color indexed="8"/>
      <name val="Arial"/>
      <family val="0"/>
    </font>
    <font>
      <sz val="14"/>
      <color indexed="8"/>
      <name val="Arial"/>
      <family val="0"/>
    </font>
    <font>
      <sz val="8"/>
      <name val="Calibri"/>
      <family val="2"/>
    </font>
    <font>
      <sz val="11"/>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u val="single"/>
      <sz val="12"/>
      <color indexed="12"/>
      <name val="Arial"/>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0"/>
      <color indexed="10"/>
      <name val="Arial"/>
      <family val="2"/>
    </font>
    <font>
      <u val="single"/>
      <sz val="10"/>
      <color indexed="8"/>
      <name val="Arial"/>
      <family val="2"/>
    </font>
    <font>
      <b/>
      <sz val="10"/>
      <color indexed="8"/>
      <name val="Arial"/>
      <family val="2"/>
    </font>
    <font>
      <b/>
      <i/>
      <sz val="10"/>
      <color indexed="8"/>
      <name val="Arial"/>
      <family val="2"/>
    </font>
    <font>
      <sz val="12"/>
      <name val="Calibri"/>
      <family val="0"/>
    </font>
    <font>
      <sz val="11"/>
      <name val="Calibri"/>
      <family val="2"/>
    </font>
    <font>
      <u val="single"/>
      <sz val="11"/>
      <color indexed="8"/>
      <name val="Calibri"/>
      <family val="2"/>
    </font>
    <font>
      <sz val="18"/>
      <color indexed="8"/>
      <name val="Arial"/>
      <family val="0"/>
    </font>
    <font>
      <b/>
      <sz val="24"/>
      <color indexed="8"/>
      <name val="Arial"/>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2"/>
      <color theme="10"/>
      <name val="Arial"/>
      <family val="2"/>
    </font>
    <font>
      <sz val="12"/>
      <color rgb="FF3F3F76"/>
      <name val="Calibri"/>
      <family val="2"/>
    </font>
    <font>
      <sz val="12"/>
      <color rgb="FFFA7D00"/>
      <name val="Calibri"/>
      <family val="2"/>
    </font>
    <font>
      <sz val="12"/>
      <color rgb="FF9C6500"/>
      <name val="Calibri"/>
      <family val="2"/>
    </font>
    <font>
      <sz val="10"/>
      <color theme="1"/>
      <name val="Arial"/>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rgb="FFFF0000"/>
      <name val="Arial"/>
      <family val="2"/>
    </font>
    <font>
      <u val="single"/>
      <sz val="10"/>
      <color theme="1"/>
      <name val="Arial"/>
      <family val="2"/>
    </font>
    <font>
      <b/>
      <sz val="10"/>
      <color theme="1"/>
      <name val="Arial"/>
      <family val="2"/>
    </font>
    <font>
      <b/>
      <i/>
      <sz val="10"/>
      <color theme="1"/>
      <name val="Arial"/>
      <family val="2"/>
    </font>
    <font>
      <u val="single"/>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color rgb="FF000000"/>
      </left>
      <right>
        <color indexed="63"/>
      </right>
      <top style="thin">
        <color rgb="FF000000"/>
      </top>
      <bottom style="thin">
        <color rgb="FF000000"/>
      </bottom>
    </border>
    <border>
      <left style="thin">
        <color rgb="FF000000"/>
      </left>
      <right>
        <color indexed="63"/>
      </right>
      <top>
        <color indexed="63"/>
      </top>
      <bottom>
        <color indexed="63"/>
      </bottom>
    </border>
    <border>
      <left>
        <color indexed="63"/>
      </left>
      <right>
        <color indexed="63"/>
      </right>
      <top>
        <color indexed="63"/>
      </top>
      <bottom style="thin">
        <color rgb="FF000000"/>
      </bottom>
    </border>
    <border>
      <left style="thin">
        <color rgb="FF000000"/>
      </left>
      <right>
        <color indexed="63"/>
      </right>
      <top>
        <color indexed="63"/>
      </top>
      <bottom style="thin">
        <color rgb="FF000000"/>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color indexed="63"/>
      </left>
      <right>
        <color indexed="63"/>
      </right>
      <top style="thin">
        <color rgb="FF000000"/>
      </top>
      <bottom style="thin">
        <color rgb="FF000000"/>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bottom style="thin"/>
    </border>
  </borders>
  <cellStyleXfs count="107">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81">
    <xf numFmtId="0" fontId="0" fillId="0" borderId="0" xfId="0" applyFont="1" applyAlignment="1">
      <alignment/>
    </xf>
    <xf numFmtId="0" fontId="59" fillId="0" borderId="0" xfId="53" applyAlignment="1" applyProtection="1">
      <alignment/>
      <protection/>
    </xf>
    <xf numFmtId="0" fontId="0" fillId="0" borderId="0" xfId="0" applyBorder="1" applyAlignment="1">
      <alignment/>
    </xf>
    <xf numFmtId="0" fontId="4" fillId="0" borderId="0" xfId="67" applyNumberFormat="1" applyFont="1" applyAlignment="1">
      <alignment/>
      <protection/>
    </xf>
    <xf numFmtId="0" fontId="5" fillId="0" borderId="0" xfId="67" applyNumberFormat="1" applyFont="1" applyAlignment="1">
      <alignment/>
      <protection/>
    </xf>
    <xf numFmtId="14" fontId="4" fillId="0" borderId="0" xfId="67" applyNumberFormat="1" applyFont="1" applyAlignment="1">
      <alignment/>
      <protection/>
    </xf>
    <xf numFmtId="0" fontId="4" fillId="0" borderId="0" xfId="67" applyNumberFormat="1" applyFont="1" applyBorder="1" applyAlignment="1">
      <alignment/>
      <protection/>
    </xf>
    <xf numFmtId="0" fontId="4" fillId="0" borderId="10" xfId="67" applyNumberFormat="1" applyFont="1" applyBorder="1" applyAlignment="1">
      <alignment horizontal="left" wrapText="1"/>
      <protection/>
    </xf>
    <xf numFmtId="0" fontId="4" fillId="0" borderId="0" xfId="67" applyNumberFormat="1" applyFont="1" applyBorder="1" applyAlignment="1">
      <alignment horizontal="fill"/>
      <protection/>
    </xf>
    <xf numFmtId="0" fontId="4" fillId="0" borderId="0" xfId="67" applyFont="1" applyAlignment="1">
      <alignment/>
      <protection/>
    </xf>
    <xf numFmtId="0" fontId="4" fillId="0" borderId="0" xfId="67" applyNumberFormat="1" applyFont="1" applyAlignment="1">
      <alignment horizontal="fill"/>
      <protection/>
    </xf>
    <xf numFmtId="3" fontId="4" fillId="0" borderId="0" xfId="67" applyNumberFormat="1" applyFont="1" applyAlignment="1">
      <alignment horizontal="right"/>
      <protection/>
    </xf>
    <xf numFmtId="164" fontId="4" fillId="0" borderId="0" xfId="67" applyNumberFormat="1" applyFont="1" applyAlignment="1">
      <alignment/>
      <protection/>
    </xf>
    <xf numFmtId="0" fontId="4" fillId="0" borderId="10" xfId="67" applyNumberFormat="1" applyFont="1" applyBorder="1" applyAlignment="1">
      <alignment horizontal="fill"/>
      <protection/>
    </xf>
    <xf numFmtId="0" fontId="4" fillId="0" borderId="10" xfId="67" applyNumberFormat="1" applyFont="1" applyBorder="1" applyAlignment="1">
      <alignment/>
      <protection/>
    </xf>
    <xf numFmtId="167" fontId="4" fillId="0" borderId="0" xfId="67" applyNumberFormat="1" applyFont="1" applyAlignment="1">
      <alignment horizontal="right"/>
      <protection/>
    </xf>
    <xf numFmtId="167" fontId="4" fillId="0" borderId="0" xfId="67" applyNumberFormat="1" applyFont="1" applyAlignment="1">
      <alignment/>
      <protection/>
    </xf>
    <xf numFmtId="0" fontId="4" fillId="0" borderId="0" xfId="67" applyFont="1" applyBorder="1" applyAlignment="1">
      <alignment/>
      <protection/>
    </xf>
    <xf numFmtId="3" fontId="4" fillId="0" borderId="0" xfId="67" applyNumberFormat="1" applyFont="1" applyAlignment="1">
      <alignment/>
      <protection/>
    </xf>
    <xf numFmtId="0" fontId="7" fillId="0" borderId="0" xfId="67" applyNumberFormat="1" applyFont="1" applyAlignment="1">
      <alignment/>
      <protection/>
    </xf>
    <xf numFmtId="164" fontId="7" fillId="0" borderId="0" xfId="67" applyNumberFormat="1" applyFont="1" applyAlignment="1">
      <alignment/>
      <protection/>
    </xf>
    <xf numFmtId="167" fontId="7" fillId="0" borderId="0" xfId="67" applyNumberFormat="1" applyFont="1" applyAlignment="1">
      <alignment/>
      <protection/>
    </xf>
    <xf numFmtId="0" fontId="7" fillId="0" borderId="0" xfId="67" applyFont="1" applyBorder="1" applyAlignment="1">
      <alignment/>
      <protection/>
    </xf>
    <xf numFmtId="164" fontId="8" fillId="0" borderId="0" xfId="67" applyNumberFormat="1" applyFont="1" applyAlignment="1">
      <alignment/>
      <protection/>
    </xf>
    <xf numFmtId="164" fontId="4" fillId="0" borderId="0" xfId="67" applyNumberFormat="1" applyFont="1" applyAlignment="1">
      <alignment horizontal="right"/>
      <protection/>
    </xf>
    <xf numFmtId="164" fontId="4" fillId="0" borderId="0" xfId="67" applyNumberFormat="1" applyFont="1" applyAlignment="1" applyProtection="1">
      <alignment/>
      <protection locked="0"/>
    </xf>
    <xf numFmtId="166" fontId="4" fillId="0" borderId="0" xfId="67" applyNumberFormat="1" applyFont="1">
      <alignment/>
      <protection/>
    </xf>
    <xf numFmtId="0" fontId="7" fillId="0" borderId="0" xfId="67" applyFont="1" applyBorder="1" applyAlignment="1">
      <alignment horizontal="center"/>
      <protection/>
    </xf>
    <xf numFmtId="0" fontId="7" fillId="0" borderId="0" xfId="67" applyNumberFormat="1" applyFont="1" applyAlignment="1">
      <alignment horizontal="center"/>
      <protection/>
    </xf>
    <xf numFmtId="3" fontId="4" fillId="0" borderId="0" xfId="67" applyNumberFormat="1" applyFont="1">
      <alignment/>
      <protection/>
    </xf>
    <xf numFmtId="3" fontId="9" fillId="0" borderId="0" xfId="67" applyNumberFormat="1" applyFont="1" applyAlignment="1">
      <alignment/>
      <protection/>
    </xf>
    <xf numFmtId="0" fontId="9" fillId="0" borderId="0" xfId="67" applyNumberFormat="1" applyFont="1" applyAlignment="1">
      <alignment/>
      <protection/>
    </xf>
    <xf numFmtId="0" fontId="10" fillId="0" borderId="0" xfId="67" applyNumberFormat="1" applyFont="1" applyAlignment="1">
      <alignment/>
      <protection/>
    </xf>
    <xf numFmtId="166" fontId="9" fillId="0" borderId="0" xfId="67" applyNumberFormat="1" applyFont="1" applyAlignment="1">
      <alignment/>
      <protection/>
    </xf>
    <xf numFmtId="164" fontId="4" fillId="0" borderId="0" xfId="67" applyNumberFormat="1" applyFont="1" applyBorder="1" applyAlignment="1" applyProtection="1">
      <alignment/>
      <protection locked="0"/>
    </xf>
    <xf numFmtId="3" fontId="7" fillId="0" borderId="0" xfId="67" applyNumberFormat="1" applyFont="1" applyAlignment="1">
      <alignment/>
      <protection/>
    </xf>
    <xf numFmtId="3" fontId="7" fillId="0" borderId="0" xfId="67" applyNumberFormat="1" applyFont="1">
      <alignment/>
      <protection/>
    </xf>
    <xf numFmtId="3" fontId="8" fillId="0" borderId="0" xfId="67" applyNumberFormat="1" applyFont="1" applyAlignment="1">
      <alignment/>
      <protection/>
    </xf>
    <xf numFmtId="43" fontId="4" fillId="0" borderId="0" xfId="44" applyFont="1" applyAlignment="1">
      <alignment/>
    </xf>
    <xf numFmtId="168" fontId="4" fillId="0" borderId="0" xfId="67" applyNumberFormat="1" applyFont="1" applyBorder="1" applyAlignment="1">
      <alignment/>
      <protection/>
    </xf>
    <xf numFmtId="0" fontId="7" fillId="0" borderId="0" xfId="67" applyNumberFormat="1" applyFont="1" applyAlignment="1">
      <alignment horizontal="right"/>
      <protection/>
    </xf>
    <xf numFmtId="1" fontId="7" fillId="0" borderId="0" xfId="67" applyNumberFormat="1" applyFont="1" applyAlignment="1">
      <alignment/>
      <protection/>
    </xf>
    <xf numFmtId="0" fontId="4" fillId="0" borderId="0" xfId="67" applyNumberFormat="1" applyFont="1" applyAlignment="1">
      <alignment horizontal="right"/>
      <protection/>
    </xf>
    <xf numFmtId="1" fontId="4" fillId="0" borderId="0" xfId="67" applyNumberFormat="1" applyFont="1" applyAlignment="1">
      <alignment horizontal="right"/>
      <protection/>
    </xf>
    <xf numFmtId="0" fontId="4" fillId="0" borderId="0" xfId="67" applyFont="1" applyAlignment="1">
      <alignment horizontal="right"/>
      <protection/>
    </xf>
    <xf numFmtId="1" fontId="4" fillId="0" borderId="10" xfId="67" applyNumberFormat="1" applyFont="1" applyBorder="1" applyAlignment="1">
      <alignment/>
      <protection/>
    </xf>
    <xf numFmtId="165" fontId="4" fillId="0" borderId="10" xfId="67" applyNumberFormat="1" applyFont="1" applyBorder="1" applyAlignment="1">
      <alignment/>
      <protection/>
    </xf>
    <xf numFmtId="0" fontId="6" fillId="0" borderId="0" xfId="67" applyNumberFormat="1" applyFont="1" applyAlignment="1">
      <alignment/>
      <protection/>
    </xf>
    <xf numFmtId="0" fontId="6" fillId="0" borderId="0" xfId="67" applyNumberFormat="1" applyFont="1" applyAlignment="1">
      <alignment horizontal="right"/>
      <protection/>
    </xf>
    <xf numFmtId="0" fontId="6" fillId="0" borderId="0" xfId="67" applyNumberFormat="1" applyFont="1" applyAlignment="1">
      <alignment horizontal="fill"/>
      <protection/>
    </xf>
    <xf numFmtId="0" fontId="6" fillId="0" borderId="0" xfId="67" applyFont="1" applyAlignment="1">
      <alignment horizontal="right"/>
      <protection/>
    </xf>
    <xf numFmtId="0" fontId="6" fillId="0" borderId="0" xfId="67" applyFont="1" applyAlignment="1">
      <alignment horizontal="fill"/>
      <protection/>
    </xf>
    <xf numFmtId="0" fontId="6" fillId="0" borderId="11" xfId="67" applyFont="1" applyBorder="1" applyAlignment="1">
      <alignment horizontal="fill"/>
      <protection/>
    </xf>
    <xf numFmtId="0" fontId="6" fillId="0" borderId="11" xfId="67" applyNumberFormat="1" applyFont="1" applyBorder="1" applyAlignment="1">
      <alignment horizontal="fill"/>
      <protection/>
    </xf>
    <xf numFmtId="0" fontId="6" fillId="0" borderId="11" xfId="67" applyNumberFormat="1" applyFont="1" applyBorder="1" applyAlignment="1">
      <alignment/>
      <protection/>
    </xf>
    <xf numFmtId="0" fontId="7" fillId="0" borderId="0" xfId="67" applyNumberFormat="1" applyFont="1" applyBorder="1" applyAlignment="1">
      <alignment/>
      <protection/>
    </xf>
    <xf numFmtId="0" fontId="2" fillId="0" borderId="0" xfId="67">
      <alignment/>
      <protection/>
    </xf>
    <xf numFmtId="3" fontId="4" fillId="0" borderId="10" xfId="67" applyNumberFormat="1" applyFont="1" applyBorder="1">
      <alignment/>
      <protection/>
    </xf>
    <xf numFmtId="3" fontId="4" fillId="0" borderId="10" xfId="67" applyNumberFormat="1" applyFont="1" applyBorder="1" applyAlignment="1">
      <alignment horizontal="right"/>
      <protection/>
    </xf>
    <xf numFmtId="3" fontId="7" fillId="0" borderId="0" xfId="67" applyNumberFormat="1" applyFont="1" applyAlignment="1">
      <alignment horizontal="right"/>
      <protection/>
    </xf>
    <xf numFmtId="167" fontId="4" fillId="0" borderId="0" xfId="67" applyNumberFormat="1" applyFont="1">
      <alignment/>
      <protection/>
    </xf>
    <xf numFmtId="1" fontId="4" fillId="0" borderId="10" xfId="67" applyNumberFormat="1" applyFont="1" applyBorder="1" applyAlignment="1">
      <alignment horizontal="right"/>
      <protection/>
    </xf>
    <xf numFmtId="3" fontId="4" fillId="0" borderId="11" xfId="67" applyNumberFormat="1" applyFont="1" applyBorder="1">
      <alignment/>
      <protection/>
    </xf>
    <xf numFmtId="3" fontId="0" fillId="0" borderId="0" xfId="0" applyNumberFormat="1" applyAlignment="1">
      <alignment/>
    </xf>
    <xf numFmtId="0" fontId="49" fillId="0" borderId="12" xfId="0" applyFont="1" applyBorder="1" applyAlignment="1">
      <alignment/>
    </xf>
    <xf numFmtId="0" fontId="49" fillId="0" borderId="11" xfId="0" applyFont="1" applyBorder="1" applyAlignment="1">
      <alignment/>
    </xf>
    <xf numFmtId="0" fontId="49" fillId="0" borderId="13" xfId="0" applyFont="1" applyBorder="1" applyAlignment="1">
      <alignment/>
    </xf>
    <xf numFmtId="0" fontId="49" fillId="0" borderId="14" xfId="0" applyFont="1" applyBorder="1" applyAlignment="1">
      <alignment/>
    </xf>
    <xf numFmtId="0" fontId="68" fillId="0" borderId="0" xfId="0" applyFont="1" applyFill="1" applyBorder="1" applyAlignment="1">
      <alignment/>
    </xf>
    <xf numFmtId="0" fontId="3" fillId="0" borderId="0" xfId="71" applyFont="1" applyProtection="1">
      <alignment/>
      <protection/>
    </xf>
    <xf numFmtId="0" fontId="13" fillId="0" borderId="15" xfId="71" applyFont="1" applyBorder="1" applyAlignment="1" applyProtection="1">
      <alignment horizontal="center" vertical="center" wrapText="1"/>
      <protection/>
    </xf>
    <xf numFmtId="0" fontId="3" fillId="0" borderId="0" xfId="71" applyFont="1" applyAlignment="1" applyProtection="1">
      <alignment wrapText="1"/>
      <protection/>
    </xf>
    <xf numFmtId="3" fontId="3" fillId="0" borderId="16" xfId="71" applyNumberFormat="1" applyFont="1" applyBorder="1" applyAlignment="1" applyProtection="1">
      <alignment horizontal="right" wrapText="1"/>
      <protection/>
    </xf>
    <xf numFmtId="167" fontId="3" fillId="0" borderId="16" xfId="71" applyNumberFormat="1" applyFont="1" applyBorder="1" applyAlignment="1" applyProtection="1">
      <alignment horizontal="right" wrapText="1"/>
      <protection/>
    </xf>
    <xf numFmtId="0" fontId="3" fillId="0" borderId="17" xfId="71" applyFont="1" applyBorder="1" applyAlignment="1" applyProtection="1">
      <alignment wrapText="1"/>
      <protection/>
    </xf>
    <xf numFmtId="3" fontId="3" fillId="0" borderId="18" xfId="71" applyNumberFormat="1" applyFont="1" applyBorder="1" applyAlignment="1" applyProtection="1">
      <alignment horizontal="right" wrapText="1"/>
      <protection/>
    </xf>
    <xf numFmtId="167" fontId="3" fillId="0" borderId="18" xfId="71" applyNumberFormat="1" applyFont="1" applyBorder="1" applyAlignment="1" applyProtection="1">
      <alignment horizontal="right" wrapText="1"/>
      <protection/>
    </xf>
    <xf numFmtId="0" fontId="64" fillId="0" borderId="0" xfId="71">
      <alignment/>
      <protection/>
    </xf>
    <xf numFmtId="3" fontId="69" fillId="0" borderId="16" xfId="71" applyNumberFormat="1" applyFont="1" applyBorder="1" applyAlignment="1" applyProtection="1">
      <alignment horizontal="right" wrapText="1"/>
      <protection/>
    </xf>
    <xf numFmtId="0" fontId="69" fillId="0" borderId="0" xfId="71" applyFont="1" applyAlignment="1" applyProtection="1">
      <alignment wrapText="1"/>
      <protection/>
    </xf>
    <xf numFmtId="167" fontId="69" fillId="0" borderId="16" xfId="71" applyNumberFormat="1" applyFont="1" applyBorder="1" applyAlignment="1" applyProtection="1">
      <alignment horizontal="right" wrapText="1"/>
      <protection/>
    </xf>
    <xf numFmtId="0" fontId="68" fillId="0" borderId="19" xfId="0" applyFont="1" applyFill="1" applyBorder="1" applyAlignment="1">
      <alignment/>
    </xf>
    <xf numFmtId="0" fontId="64" fillId="0" borderId="0" xfId="75" applyFont="1">
      <alignment/>
      <protection/>
    </xf>
    <xf numFmtId="0" fontId="64" fillId="0" borderId="0" xfId="75" applyFont="1" applyAlignment="1">
      <alignment horizontal="right"/>
      <protection/>
    </xf>
    <xf numFmtId="3" fontId="64" fillId="0" borderId="0" xfId="75" applyNumberFormat="1" applyFont="1">
      <alignment/>
      <protection/>
    </xf>
    <xf numFmtId="169" fontId="64" fillId="0" borderId="0" xfId="75" applyNumberFormat="1" applyFont="1">
      <alignment/>
      <protection/>
    </xf>
    <xf numFmtId="0" fontId="70" fillId="0" borderId="0" xfId="75" applyFont="1">
      <alignment/>
      <protection/>
    </xf>
    <xf numFmtId="170" fontId="64" fillId="0" borderId="0" xfId="75" applyNumberFormat="1" applyFont="1">
      <alignment/>
      <protection/>
    </xf>
    <xf numFmtId="0" fontId="3" fillId="0" borderId="10" xfId="75" applyNumberFormat="1" applyFont="1" applyBorder="1" applyAlignment="1">
      <alignment vertical="center"/>
      <protection/>
    </xf>
    <xf numFmtId="0" fontId="64" fillId="0" borderId="0" xfId="75" applyFont="1" applyAlignment="1">
      <alignment/>
      <protection/>
    </xf>
    <xf numFmtId="0" fontId="64" fillId="0" borderId="0" xfId="75" applyFont="1" applyAlignment="1">
      <alignment vertical="center"/>
      <protection/>
    </xf>
    <xf numFmtId="0" fontId="64" fillId="0" borderId="0" xfId="75" applyFont="1" applyAlignment="1">
      <alignment horizontal="left" vertical="center" wrapText="1"/>
      <protection/>
    </xf>
    <xf numFmtId="0" fontId="64" fillId="0" borderId="0" xfId="75" applyFont="1" applyAlignment="1">
      <alignment vertical="center" wrapText="1"/>
      <protection/>
    </xf>
    <xf numFmtId="0" fontId="64" fillId="0" borderId="0" xfId="75" applyNumberFormat="1" applyFont="1" applyAlignment="1">
      <alignment vertical="center" wrapText="1"/>
      <protection/>
    </xf>
    <xf numFmtId="0" fontId="64" fillId="0" borderId="0" xfId="75" applyFont="1" applyAlignment="1">
      <alignment horizontal="right" vertical="center"/>
      <protection/>
    </xf>
    <xf numFmtId="1" fontId="64" fillId="0" borderId="0" xfId="75" applyNumberFormat="1" applyFont="1">
      <alignment/>
      <protection/>
    </xf>
    <xf numFmtId="3" fontId="64" fillId="0" borderId="10" xfId="75" applyNumberFormat="1" applyFont="1" applyBorder="1">
      <alignment/>
      <protection/>
    </xf>
    <xf numFmtId="0" fontId="64" fillId="0" borderId="10" xfId="75" applyFont="1" applyBorder="1" applyAlignment="1">
      <alignment/>
      <protection/>
    </xf>
    <xf numFmtId="49" fontId="64" fillId="0" borderId="0" xfId="75" applyNumberFormat="1" applyFont="1" applyAlignment="1">
      <alignment horizontal="right"/>
      <protection/>
    </xf>
    <xf numFmtId="0" fontId="64" fillId="0" borderId="0" xfId="75" applyFont="1" applyBorder="1">
      <alignment/>
      <protection/>
    </xf>
    <xf numFmtId="1" fontId="64" fillId="0" borderId="0" xfId="75" applyNumberFormat="1" applyFont="1" applyBorder="1">
      <alignment/>
      <protection/>
    </xf>
    <xf numFmtId="1" fontId="71" fillId="0" borderId="0" xfId="75" applyNumberFormat="1" applyFont="1" applyAlignment="1">
      <alignment/>
      <protection/>
    </xf>
    <xf numFmtId="0" fontId="64" fillId="0" borderId="0" xfId="75" applyFont="1" applyAlignment="1">
      <alignment horizontal="center"/>
      <protection/>
    </xf>
    <xf numFmtId="3" fontId="64" fillId="0" borderId="0" xfId="75" applyNumberFormat="1" applyFont="1" applyAlignment="1">
      <alignment horizontal="right"/>
      <protection/>
    </xf>
    <xf numFmtId="0" fontId="64" fillId="0" borderId="0" xfId="75" applyFont="1" applyBorder="1" applyAlignment="1">
      <alignment/>
      <protection/>
    </xf>
    <xf numFmtId="0" fontId="64" fillId="0" borderId="0" xfId="75" applyFont="1" applyBorder="1" applyAlignment="1">
      <alignment horizontal="center"/>
      <protection/>
    </xf>
    <xf numFmtId="1" fontId="64" fillId="0" borderId="0" xfId="75" applyNumberFormat="1" applyFont="1" applyAlignment="1">
      <alignment horizontal="right"/>
      <protection/>
    </xf>
    <xf numFmtId="0" fontId="64" fillId="0" borderId="0" xfId="85" applyFont="1" applyAlignment="1">
      <alignment/>
      <protection/>
    </xf>
    <xf numFmtId="0" fontId="64" fillId="0" borderId="10" xfId="75" applyFont="1" applyBorder="1" applyAlignment="1">
      <alignment horizontal="right"/>
      <protection/>
    </xf>
    <xf numFmtId="0" fontId="64" fillId="0" borderId="10" xfId="75" applyFont="1" applyBorder="1">
      <alignment/>
      <protection/>
    </xf>
    <xf numFmtId="0" fontId="64" fillId="0" borderId="0" xfId="75" applyFont="1" applyBorder="1" applyAlignment="1">
      <alignment horizontal="right"/>
      <protection/>
    </xf>
    <xf numFmtId="0" fontId="71" fillId="0" borderId="10" xfId="75" applyFont="1" applyBorder="1" applyAlignment="1">
      <alignment horizontal="right"/>
      <protection/>
    </xf>
    <xf numFmtId="0" fontId="71" fillId="0" borderId="10" xfId="75" applyFont="1" applyBorder="1">
      <alignment/>
      <protection/>
    </xf>
    <xf numFmtId="166" fontId="71" fillId="0" borderId="10" xfId="97" applyNumberFormat="1" applyFont="1" applyBorder="1" applyAlignment="1">
      <alignment/>
    </xf>
    <xf numFmtId="0" fontId="72" fillId="0" borderId="10" xfId="75" applyFont="1" applyBorder="1">
      <alignment/>
      <protection/>
    </xf>
    <xf numFmtId="0" fontId="71" fillId="0" borderId="0" xfId="75" applyFont="1" applyAlignment="1">
      <alignment horizontal="right"/>
      <protection/>
    </xf>
    <xf numFmtId="0" fontId="71" fillId="0" borderId="0" xfId="75" applyFont="1">
      <alignment/>
      <protection/>
    </xf>
    <xf numFmtId="0" fontId="71" fillId="0" borderId="0" xfId="75" applyFont="1" applyAlignment="1">
      <alignment/>
      <protection/>
    </xf>
    <xf numFmtId="0" fontId="44" fillId="0" borderId="14" xfId="0" applyFont="1" applyBorder="1" applyAlignment="1">
      <alignment/>
    </xf>
    <xf numFmtId="0" fontId="44" fillId="0" borderId="0" xfId="0" applyFont="1" applyBorder="1" applyAlignment="1">
      <alignment/>
    </xf>
    <xf numFmtId="9" fontId="44" fillId="0" borderId="0" xfId="88" applyFont="1" applyBorder="1" applyAlignment="1">
      <alignment/>
    </xf>
    <xf numFmtId="166" fontId="44" fillId="0" borderId="0" xfId="88" applyNumberFormat="1" applyFont="1" applyBorder="1" applyAlignment="1">
      <alignment/>
    </xf>
    <xf numFmtId="0" fontId="44" fillId="0" borderId="0" xfId="0" applyFont="1" applyAlignment="1">
      <alignment/>
    </xf>
    <xf numFmtId="3" fontId="44" fillId="0" borderId="14" xfId="0" applyNumberFormat="1" applyFont="1" applyBorder="1" applyAlignment="1">
      <alignment/>
    </xf>
    <xf numFmtId="3" fontId="44" fillId="0" borderId="14" xfId="67" applyNumberFormat="1" applyFont="1" applyBorder="1" applyAlignment="1">
      <alignment/>
      <protection/>
    </xf>
    <xf numFmtId="167" fontId="44" fillId="0" borderId="14" xfId="0" applyNumberFormat="1" applyFont="1" applyBorder="1" applyAlignment="1" applyProtection="1">
      <alignment horizontal="right" wrapText="1"/>
      <protection/>
    </xf>
    <xf numFmtId="0" fontId="44" fillId="0" borderId="19" xfId="0" applyFont="1" applyFill="1" applyBorder="1" applyAlignment="1">
      <alignment/>
    </xf>
    <xf numFmtId="0" fontId="45" fillId="0" borderId="0" xfId="0" applyFont="1" applyAlignment="1">
      <alignment/>
    </xf>
    <xf numFmtId="0" fontId="44" fillId="0" borderId="20" xfId="0" applyFont="1" applyFill="1" applyBorder="1" applyAlignment="1">
      <alignment/>
    </xf>
    <xf numFmtId="166" fontId="0" fillId="0" borderId="0" xfId="88" applyNumberFormat="1" applyFont="1" applyAlignment="1">
      <alignment/>
    </xf>
    <xf numFmtId="0" fontId="73" fillId="0" borderId="0" xfId="0" applyFont="1" applyAlignment="1">
      <alignment horizontal="center"/>
    </xf>
    <xf numFmtId="171" fontId="0" fillId="0" borderId="0" xfId="42" applyNumberFormat="1" applyFont="1" applyAlignment="1">
      <alignment/>
    </xf>
    <xf numFmtId="1" fontId="0" fillId="0" borderId="0" xfId="0" applyNumberFormat="1" applyAlignment="1">
      <alignment/>
    </xf>
    <xf numFmtId="0" fontId="68" fillId="0" borderId="12" xfId="0" applyFont="1" applyFill="1" applyBorder="1" applyAlignment="1">
      <alignment/>
    </xf>
    <xf numFmtId="0" fontId="0" fillId="0" borderId="11" xfId="0" applyBorder="1" applyAlignment="1">
      <alignment/>
    </xf>
    <xf numFmtId="1" fontId="0" fillId="0" borderId="11" xfId="0" applyNumberFormat="1" applyBorder="1" applyAlignment="1">
      <alignment/>
    </xf>
    <xf numFmtId="1" fontId="0" fillId="0" borderId="13" xfId="0" applyNumberFormat="1" applyBorder="1" applyAlignment="1">
      <alignment/>
    </xf>
    <xf numFmtId="166" fontId="0" fillId="0" borderId="0" xfId="88" applyNumberFormat="1" applyFont="1" applyBorder="1" applyAlignment="1">
      <alignment/>
    </xf>
    <xf numFmtId="166" fontId="0" fillId="0" borderId="21" xfId="88" applyNumberFormat="1" applyFont="1" applyBorder="1" applyAlignment="1">
      <alignment/>
    </xf>
    <xf numFmtId="0" fontId="0" fillId="0" borderId="21" xfId="0" applyBorder="1" applyAlignment="1">
      <alignment/>
    </xf>
    <xf numFmtId="0" fontId="0" fillId="0" borderId="22" xfId="0" applyBorder="1" applyAlignment="1">
      <alignment/>
    </xf>
    <xf numFmtId="0" fontId="0" fillId="0" borderId="10" xfId="0" applyBorder="1" applyAlignment="1">
      <alignment/>
    </xf>
    <xf numFmtId="0" fontId="0" fillId="0" borderId="23" xfId="0" applyBorder="1" applyAlignment="1">
      <alignment/>
    </xf>
    <xf numFmtId="2" fontId="44" fillId="0" borderId="14" xfId="88" applyNumberFormat="1" applyFont="1" applyBorder="1" applyAlignment="1">
      <alignment/>
    </xf>
    <xf numFmtId="2" fontId="44" fillId="0" borderId="14" xfId="0" applyNumberFormat="1" applyFont="1" applyBorder="1" applyAlignment="1">
      <alignment/>
    </xf>
    <xf numFmtId="2" fontId="44" fillId="0" borderId="14" xfId="88" applyNumberFormat="1" applyFont="1" applyFill="1" applyBorder="1" applyAlignment="1">
      <alignment/>
    </xf>
    <xf numFmtId="2" fontId="44" fillId="0" borderId="0" xfId="88" applyNumberFormat="1" applyFont="1" applyBorder="1" applyAlignment="1">
      <alignment/>
    </xf>
    <xf numFmtId="0" fontId="49" fillId="0" borderId="11" xfId="0" applyFont="1" applyBorder="1" applyAlignment="1">
      <alignment horizontal="center"/>
    </xf>
    <xf numFmtId="0" fontId="3" fillId="0" borderId="0" xfId="75" applyNumberFormat="1" applyFont="1" applyAlignment="1">
      <alignment horizontal="left" vertical="center" wrapText="1"/>
      <protection/>
    </xf>
    <xf numFmtId="0" fontId="64" fillId="0" borderId="0" xfId="75" applyNumberFormat="1" applyFont="1" applyAlignment="1">
      <alignment horizontal="left" vertical="center" wrapText="1"/>
      <protection/>
    </xf>
    <xf numFmtId="0" fontId="64" fillId="0" borderId="0" xfId="75" applyFont="1" applyAlignment="1">
      <alignment horizontal="left" vertical="center" wrapText="1"/>
      <protection/>
    </xf>
    <xf numFmtId="0" fontId="64" fillId="0" borderId="0" xfId="75" applyFont="1" applyAlignment="1">
      <alignment vertical="center"/>
      <protection/>
    </xf>
    <xf numFmtId="0" fontId="64" fillId="0" borderId="0" xfId="75" applyFont="1" applyAlignment="1">
      <alignment/>
      <protection/>
    </xf>
    <xf numFmtId="0" fontId="64" fillId="0" borderId="0" xfId="75" applyFont="1" applyAlignment="1">
      <alignment horizontal="left" vertical="center"/>
      <protection/>
    </xf>
    <xf numFmtId="0" fontId="64" fillId="0" borderId="0" xfId="75" applyFont="1" applyAlignment="1">
      <alignment vertical="center" wrapText="1"/>
      <protection/>
    </xf>
    <xf numFmtId="1" fontId="64" fillId="0" borderId="0" xfId="75" applyNumberFormat="1" applyFont="1" applyAlignment="1">
      <alignment horizontal="center"/>
      <protection/>
    </xf>
    <xf numFmtId="0" fontId="64" fillId="0" borderId="0" xfId="75" applyFont="1" applyAlignment="1">
      <alignment horizontal="center"/>
      <protection/>
    </xf>
    <xf numFmtId="0" fontId="64" fillId="0" borderId="0" xfId="54" applyNumberFormat="1" applyFont="1" applyAlignment="1">
      <alignment horizontal="left"/>
    </xf>
    <xf numFmtId="0" fontId="71" fillId="0" borderId="0" xfId="75" applyFont="1" applyAlignment="1">
      <alignment/>
      <protection/>
    </xf>
    <xf numFmtId="0" fontId="71" fillId="0" borderId="10" xfId="75" applyFont="1" applyBorder="1" applyAlignment="1">
      <alignment/>
      <protection/>
    </xf>
    <xf numFmtId="0" fontId="64" fillId="0" borderId="10" xfId="75" applyFont="1" applyBorder="1" applyAlignment="1">
      <alignment horizontal="center"/>
      <protection/>
    </xf>
    <xf numFmtId="0" fontId="64" fillId="0" borderId="0" xfId="75" applyFont="1" applyBorder="1" applyAlignment="1">
      <alignment/>
      <protection/>
    </xf>
    <xf numFmtId="0" fontId="13" fillId="0" borderId="24" xfId="71" applyFont="1" applyBorder="1" applyAlignment="1" applyProtection="1">
      <alignment horizontal="center" vertical="center" wrapText="1"/>
      <protection/>
    </xf>
    <xf numFmtId="0" fontId="13" fillId="0" borderId="25" xfId="71" applyFont="1" applyBorder="1" applyAlignment="1" applyProtection="1">
      <alignment horizontal="center" vertical="center" wrapText="1"/>
      <protection/>
    </xf>
    <xf numFmtId="0" fontId="13" fillId="0" borderId="15" xfId="71" applyFont="1" applyBorder="1" applyAlignment="1" applyProtection="1">
      <alignment horizontal="center" vertical="center" wrapText="1"/>
      <protection/>
    </xf>
    <xf numFmtId="0" fontId="13" fillId="0" borderId="26" xfId="71" applyFont="1" applyBorder="1" applyAlignment="1" applyProtection="1">
      <alignment horizontal="center" vertical="center" wrapText="1"/>
      <protection/>
    </xf>
    <xf numFmtId="0" fontId="3" fillId="0" borderId="27" xfId="71" applyFont="1" applyBorder="1" applyAlignment="1" applyProtection="1">
      <alignment wrapText="1"/>
      <protection/>
    </xf>
    <xf numFmtId="0" fontId="13" fillId="0" borderId="17" xfId="71" applyFont="1" applyBorder="1" applyAlignment="1" applyProtection="1">
      <alignment horizontal="center" wrapText="1"/>
      <protection/>
    </xf>
    <xf numFmtId="0" fontId="13" fillId="0" borderId="28" xfId="71" applyFont="1" applyBorder="1" applyAlignment="1" applyProtection="1">
      <alignment horizontal="center" vertical="center" wrapText="1"/>
      <protection/>
    </xf>
    <xf numFmtId="0" fontId="13" fillId="0" borderId="29" xfId="71" applyFont="1" applyBorder="1" applyAlignment="1" applyProtection="1">
      <alignment horizontal="center" vertical="center" wrapText="1"/>
      <protection/>
    </xf>
    <xf numFmtId="0" fontId="13" fillId="0" borderId="30" xfId="71" applyFont="1" applyBorder="1" applyAlignment="1" applyProtection="1">
      <alignment horizontal="center" vertical="center" wrapText="1"/>
      <protection/>
    </xf>
    <xf numFmtId="0" fontId="13" fillId="0" borderId="31" xfId="71" applyFont="1" applyBorder="1" applyAlignment="1" applyProtection="1">
      <alignment horizontal="center" vertical="center" wrapText="1"/>
      <protection/>
    </xf>
    <xf numFmtId="0" fontId="4" fillId="0" borderId="32" xfId="67" applyFont="1" applyBorder="1" applyAlignment="1">
      <alignment horizontal="center"/>
      <protection/>
    </xf>
    <xf numFmtId="0" fontId="7" fillId="0" borderId="0" xfId="67" applyFont="1" applyBorder="1" applyAlignment="1">
      <alignment horizontal="center"/>
      <protection/>
    </xf>
    <xf numFmtId="0" fontId="7" fillId="0" borderId="0" xfId="67" applyNumberFormat="1" applyFont="1" applyBorder="1" applyAlignment="1">
      <alignment/>
      <protection/>
    </xf>
    <xf numFmtId="0" fontId="4" fillId="0" borderId="0" xfId="67" applyFont="1" applyAlignment="1">
      <alignment/>
      <protection/>
    </xf>
    <xf numFmtId="0" fontId="4" fillId="0" borderId="0" xfId="54" applyFont="1" applyAlignment="1">
      <alignment horizontal="left"/>
    </xf>
    <xf numFmtId="3" fontId="4" fillId="0" borderId="0" xfId="67" applyNumberFormat="1" applyFont="1" applyAlignment="1">
      <alignment horizontal="left" wrapText="1"/>
      <protection/>
    </xf>
    <xf numFmtId="3" fontId="12" fillId="0" borderId="0" xfId="67" applyNumberFormat="1" applyFont="1" applyAlignment="1">
      <alignment horizontal="center"/>
      <protection/>
    </xf>
    <xf numFmtId="3" fontId="4" fillId="0" borderId="32" xfId="67" applyNumberFormat="1" applyFont="1" applyBorder="1" applyAlignment="1">
      <alignment horizontal="center"/>
      <protection/>
    </xf>
    <xf numFmtId="3" fontId="7" fillId="0" borderId="0" xfId="67" applyNumberFormat="1" applyFont="1" applyAlignment="1">
      <alignment horizontal="center"/>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2 2 2" xfId="60"/>
    <cellStyle name="Normal 2 2 3" xfId="61"/>
    <cellStyle name="Normal 2 3" xfId="62"/>
    <cellStyle name="Normal 2 3 2" xfId="63"/>
    <cellStyle name="Normal 2 4" xfId="64"/>
    <cellStyle name="Normal 2 5" xfId="65"/>
    <cellStyle name="Normal 2 6" xfId="66"/>
    <cellStyle name="Normal 3" xfId="67"/>
    <cellStyle name="Normal 3 2" xfId="68"/>
    <cellStyle name="Normal 3 3" xfId="69"/>
    <cellStyle name="Normal 3 4" xfId="70"/>
    <cellStyle name="Normal 4" xfId="71"/>
    <cellStyle name="Normal 4 2" xfId="72"/>
    <cellStyle name="Normal 4 3" xfId="73"/>
    <cellStyle name="Normal 4 4" xfId="74"/>
    <cellStyle name="Normal 4 5" xfId="75"/>
    <cellStyle name="Normal 5" xfId="76"/>
    <cellStyle name="Normal 5 2" xfId="77"/>
    <cellStyle name="Normal 5 3" xfId="78"/>
    <cellStyle name="Normal 5 4" xfId="79"/>
    <cellStyle name="Normal 6" xfId="80"/>
    <cellStyle name="Normal 6 2" xfId="81"/>
    <cellStyle name="Normal 7" xfId="82"/>
    <cellStyle name="Normal 7 2" xfId="83"/>
    <cellStyle name="Normal 8" xfId="84"/>
    <cellStyle name="Normal_Table 1-4" xfId="85"/>
    <cellStyle name="Note" xfId="86"/>
    <cellStyle name="Output" xfId="87"/>
    <cellStyle name="Percent" xfId="88"/>
    <cellStyle name="Percent 2" xfId="89"/>
    <cellStyle name="Percent 2 2" xfId="90"/>
    <cellStyle name="Percent 2 3" xfId="91"/>
    <cellStyle name="Percent 2 4" xfId="92"/>
    <cellStyle name="Percent 3" xfId="93"/>
    <cellStyle name="Percent 3 2" xfId="94"/>
    <cellStyle name="Percent 3 3" xfId="95"/>
    <cellStyle name="Percent 3 4" xfId="96"/>
    <cellStyle name="Percent 3 5" xfId="97"/>
    <cellStyle name="Percent 4" xfId="98"/>
    <cellStyle name="Percent 4 2" xfId="99"/>
    <cellStyle name="Percent 4 3" xfId="100"/>
    <cellStyle name="Percent 4 4" xfId="101"/>
    <cellStyle name="Percent 5" xfId="102"/>
    <cellStyle name="Percent 5 2" xfId="103"/>
    <cellStyle name="Title" xfId="104"/>
    <cellStyle name="Total" xfId="105"/>
    <cellStyle name="Warning Text"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25"/>
          <c:y val="0.09925"/>
          <c:w val="0.9255"/>
          <c:h val="0.66125"/>
        </c:manualLayout>
      </c:layout>
      <c:lineChart>
        <c:grouping val="standard"/>
        <c:varyColors val="0"/>
        <c:ser>
          <c:idx val="3"/>
          <c:order val="0"/>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'ALL Debt Proposals 2011-2022'!$C$2:$Q$2</c:f>
              <c:numCache>
                <c:ptCount val="15"/>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numCache>
            </c:numRef>
          </c:cat>
          <c:val>
            <c:numRef>
              <c:f>'ALL Debt Proposals 2011-2022'!$C$9:$Q$9</c:f>
              <c:numCache>
                <c:ptCount val="15"/>
                <c:pt idx="0">
                  <c:v>54</c:v>
                </c:pt>
                <c:pt idx="1">
                  <c:v>62.9</c:v>
                </c:pt>
                <c:pt idx="2">
                  <c:v>67.80000000000001</c:v>
                </c:pt>
                <c:pt idx="3">
                  <c:v>72.6</c:v>
                </c:pt>
              </c:numCache>
            </c:numRef>
          </c:val>
          <c:smooth val="0"/>
        </c:ser>
        <c:ser>
          <c:idx val="1"/>
          <c:order val="1"/>
          <c:tx>
            <c:strRef>
              <c:f>'ALL Debt Proposals 2011-2022'!$B$5</c:f>
              <c:strCache>
                <c:ptCount val="1"/>
                <c:pt idx="0">
                  <c:v>CBO Current Law</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'ALL Debt Proposals 2011-2022'!$C$2:$Q$2</c:f>
              <c:numCache>
                <c:ptCount val="15"/>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numCache>
            </c:numRef>
          </c:cat>
          <c:val>
            <c:numRef>
              <c:f>'ALL Debt Proposals 2011-2022'!$C$5:$Q$5</c:f>
              <c:numCache>
                <c:ptCount val="15"/>
                <c:pt idx="3">
                  <c:v>72.6</c:v>
                </c:pt>
                <c:pt idx="4">
                  <c:v>76.3</c:v>
                </c:pt>
                <c:pt idx="5">
                  <c:v>77.7</c:v>
                </c:pt>
                <c:pt idx="6">
                  <c:v>76.3</c:v>
                </c:pt>
                <c:pt idx="7">
                  <c:v>74.6</c:v>
                </c:pt>
                <c:pt idx="8">
                  <c:v>73.4</c:v>
                </c:pt>
                <c:pt idx="9">
                  <c:v>73.1</c:v>
                </c:pt>
                <c:pt idx="10">
                  <c:v>73.5</c:v>
                </c:pt>
                <c:pt idx="11">
                  <c:v>74.2</c:v>
                </c:pt>
                <c:pt idx="12">
                  <c:v>75</c:v>
                </c:pt>
                <c:pt idx="13">
                  <c:v>76</c:v>
                </c:pt>
                <c:pt idx="14">
                  <c:v>77</c:v>
                </c:pt>
              </c:numCache>
            </c:numRef>
          </c:val>
          <c:smooth val="0"/>
        </c:ser>
        <c:ser>
          <c:idx val="2"/>
          <c:order val="2"/>
          <c:tx>
            <c:strRef>
              <c:f>'ALL Debt Proposals 2011-2022'!$B$7</c:f>
              <c:strCache>
                <c:ptCount val="1"/>
                <c:pt idx="0">
                  <c:v>House Republican (Ryan)</c:v>
                </c:pt>
              </c:strCache>
            </c:strRef>
          </c:tx>
          <c:spPr>
            <a:ln w="254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'ALL Debt Proposals 2011-2022'!$C$2:$Q$2</c:f>
              <c:numCache>
                <c:ptCount val="15"/>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numCache>
            </c:numRef>
          </c:cat>
          <c:val>
            <c:numRef>
              <c:f>'ALL Debt Proposals 2011-2022'!$C$7:$Q$7</c:f>
              <c:numCache>
                <c:ptCount val="15"/>
                <c:pt idx="3">
                  <c:v>72.6</c:v>
                </c:pt>
                <c:pt idx="4">
                  <c:v>76.6</c:v>
                </c:pt>
                <c:pt idx="5">
                  <c:v>77.2</c:v>
                </c:pt>
                <c:pt idx="6">
                  <c:v>74.1</c:v>
                </c:pt>
                <c:pt idx="7">
                  <c:v>70.39999999999999</c:v>
                </c:pt>
                <c:pt idx="8">
                  <c:v>66.9</c:v>
                </c:pt>
                <c:pt idx="9">
                  <c:v>64.4</c:v>
                </c:pt>
                <c:pt idx="10">
                  <c:v>62.4</c:v>
                </c:pt>
                <c:pt idx="11">
                  <c:v>60.5</c:v>
                </c:pt>
                <c:pt idx="12">
                  <c:v>58.699999999999996</c:v>
                </c:pt>
                <c:pt idx="13">
                  <c:v>56.89999999999999</c:v>
                </c:pt>
                <c:pt idx="14">
                  <c:v>54.800000000000004</c:v>
                </c:pt>
              </c:numCache>
            </c:numRef>
          </c:val>
          <c:smooth val="0"/>
        </c:ser>
        <c:ser>
          <c:idx val="4"/>
          <c:order val="3"/>
          <c:tx>
            <c:strRef>
              <c:f>'ALL Debt Proposals 2011-2022'!$B$8</c:f>
              <c:strCache>
                <c:ptCount val="1"/>
                <c:pt idx="0">
                  <c:v>Senate Democratic (Murray)</c:v>
                </c:pt>
              </c:strCache>
            </c:strRef>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'ALL Debt Proposals 2011-2022'!$C$2:$Q$2</c:f>
              <c:numCache>
                <c:ptCount val="15"/>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numCache>
            </c:numRef>
          </c:cat>
          <c:val>
            <c:numRef>
              <c:f>'ALL Debt Proposals 2011-2022'!$C$8:$Q$8</c:f>
              <c:numCache>
                <c:ptCount val="15"/>
                <c:pt idx="3">
                  <c:v>72.6</c:v>
                </c:pt>
                <c:pt idx="4">
                  <c:v>76.6</c:v>
                </c:pt>
                <c:pt idx="5">
                  <c:v>78.5</c:v>
                </c:pt>
                <c:pt idx="6">
                  <c:v>77.10000000000001</c:v>
                </c:pt>
                <c:pt idx="7">
                  <c:v>74.9</c:v>
                </c:pt>
                <c:pt idx="8">
                  <c:v>73</c:v>
                </c:pt>
                <c:pt idx="9">
                  <c:v>72</c:v>
                </c:pt>
                <c:pt idx="10">
                  <c:v>71.6</c:v>
                </c:pt>
                <c:pt idx="11">
                  <c:v>71.3</c:v>
                </c:pt>
                <c:pt idx="12">
                  <c:v>71</c:v>
                </c:pt>
                <c:pt idx="13">
                  <c:v>70.8</c:v>
                </c:pt>
                <c:pt idx="14">
                  <c:v>70.39999999999999</c:v>
                </c:pt>
              </c:numCache>
            </c:numRef>
          </c:val>
          <c:smooth val="0"/>
        </c:ser>
        <c:ser>
          <c:idx val="0"/>
          <c:order val="4"/>
          <c:tx>
            <c:strRef>
              <c:f>'ALL Debt Proposals 2011-2022'!$B$3</c:f>
              <c:strCache>
                <c:ptCount val="1"/>
                <c:pt idx="0">
                  <c:v>President Obama's FY 2014</c:v>
                </c:pt>
              </c:strCache>
            </c:strRef>
          </c:tx>
          <c:spPr>
            <a:ln w="25400">
              <a:solidFill>
                <a:srgbClr val="00ABEA"/>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'ALL Debt Proposals 2011-2022'!$C$2:$Q$2</c:f>
              <c:numCache>
                <c:ptCount val="15"/>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numCache>
            </c:numRef>
          </c:cat>
          <c:val>
            <c:numRef>
              <c:f>'ALL Debt Proposals 2011-2022'!$C$3:$Q$3</c:f>
              <c:numCache>
                <c:ptCount val="15"/>
                <c:pt idx="3">
                  <c:v>72.6</c:v>
                </c:pt>
                <c:pt idx="4">
                  <c:v>76.6</c:v>
                </c:pt>
                <c:pt idx="5">
                  <c:v>78.2</c:v>
                </c:pt>
                <c:pt idx="6">
                  <c:v>78.2</c:v>
                </c:pt>
                <c:pt idx="7">
                  <c:v>77.7</c:v>
                </c:pt>
                <c:pt idx="8">
                  <c:v>76.8</c:v>
                </c:pt>
                <c:pt idx="9">
                  <c:v>75.9</c:v>
                </c:pt>
                <c:pt idx="10">
                  <c:v>75.3</c:v>
                </c:pt>
                <c:pt idx="11">
                  <c:v>74.9</c:v>
                </c:pt>
                <c:pt idx="12">
                  <c:v>74.4</c:v>
                </c:pt>
                <c:pt idx="13">
                  <c:v>73.9</c:v>
                </c:pt>
                <c:pt idx="14">
                  <c:v>73</c:v>
                </c:pt>
              </c:numCache>
            </c:numRef>
          </c:val>
          <c:smooth val="0"/>
        </c:ser>
        <c:ser>
          <c:idx val="6"/>
          <c:order val="5"/>
          <c:tx>
            <c:v>Simpson-Bowles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'ALL Debt Proposals 2011-2022'!$C$11:$Q$11</c:f>
              <c:numCache>
                <c:ptCount val="15"/>
                <c:pt idx="5">
                  <c:v>78.10000000000001</c:v>
                </c:pt>
                <c:pt idx="6">
                  <c:v>76.7</c:v>
                </c:pt>
                <c:pt idx="7">
                  <c:v>74.3</c:v>
                </c:pt>
                <c:pt idx="8">
                  <c:v>72.39999999999999</c:v>
                </c:pt>
                <c:pt idx="9">
                  <c:v>71.5</c:v>
                </c:pt>
                <c:pt idx="10">
                  <c:v>71.1</c:v>
                </c:pt>
                <c:pt idx="11">
                  <c:v>70.8</c:v>
                </c:pt>
                <c:pt idx="12">
                  <c:v>70.39999999999999</c:v>
                </c:pt>
                <c:pt idx="13">
                  <c:v>69.89999999999999</c:v>
                </c:pt>
                <c:pt idx="14">
                  <c:v>69.3</c:v>
                </c:pt>
              </c:numCache>
            </c:numRef>
          </c:val>
          <c:smooth val="0"/>
        </c:ser>
        <c:ser>
          <c:idx val="5"/>
          <c:order val="6"/>
          <c:tx>
            <c:v>CBO Alternative</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'ALL Debt Proposals 2011-2022'!$C$6:$Q$6</c:f>
              <c:numCache>
                <c:ptCount val="15"/>
                <c:pt idx="3">
                  <c:v>72.6</c:v>
                </c:pt>
                <c:pt idx="4">
                  <c:v>76.5</c:v>
                </c:pt>
                <c:pt idx="5">
                  <c:v>78.9</c:v>
                </c:pt>
                <c:pt idx="6">
                  <c:v>78.7</c:v>
                </c:pt>
                <c:pt idx="7">
                  <c:v>78</c:v>
                </c:pt>
                <c:pt idx="8">
                  <c:v>77.60000000000001</c:v>
                </c:pt>
                <c:pt idx="9">
                  <c:v>78.3</c:v>
                </c:pt>
                <c:pt idx="10">
                  <c:v>79.7</c:v>
                </c:pt>
                <c:pt idx="11">
                  <c:v>81.3</c:v>
                </c:pt>
                <c:pt idx="12">
                  <c:v>83.1</c:v>
                </c:pt>
                <c:pt idx="13">
                  <c:v>85.1</c:v>
                </c:pt>
                <c:pt idx="14">
                  <c:v>86.9</c:v>
                </c:pt>
              </c:numCache>
            </c:numRef>
          </c:val>
          <c:smooth val="0"/>
        </c:ser>
        <c:marker val="1"/>
        <c:axId val="52338086"/>
        <c:axId val="14429383"/>
      </c:lineChart>
      <c:catAx>
        <c:axId val="5233808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400" b="1" i="0" u="none" baseline="0">
                <a:solidFill>
                  <a:srgbClr val="000000"/>
                </a:solidFill>
              </a:defRPr>
            </a:pPr>
          </a:p>
        </c:txPr>
        <c:crossAx val="14429383"/>
        <c:crosses val="autoZero"/>
        <c:auto val="1"/>
        <c:lblOffset val="100"/>
        <c:tickLblSkip val="2"/>
        <c:noMultiLvlLbl val="0"/>
      </c:catAx>
      <c:valAx>
        <c:axId val="14429383"/>
        <c:scaling>
          <c:orientation val="minMax"/>
          <c:min val="50"/>
        </c:scaling>
        <c:axPos val="l"/>
        <c:title>
          <c:tx>
            <c:rich>
              <a:bodyPr vert="horz" rot="-5400000" anchor="ctr"/>
              <a:lstStyle/>
              <a:p>
                <a:pPr algn="ctr">
                  <a:defRPr/>
                </a:pPr>
                <a:r>
                  <a:rPr lang="en-US" cap="none" sz="1600" b="1" i="0" u="none" baseline="0">
                    <a:solidFill>
                      <a:srgbClr val="000000"/>
                    </a:solidFill>
                  </a:rPr>
                  <a:t>Percent of GDP</a:t>
                </a:r>
              </a:p>
            </c:rich>
          </c:tx>
          <c:layout>
            <c:manualLayout>
              <c:xMode val="factor"/>
              <c:yMode val="factor"/>
              <c:x val="-0.008"/>
              <c:y val="0.029"/>
            </c:manualLayout>
          </c:layout>
          <c:overlay val="0"/>
          <c:spPr>
            <a:noFill/>
            <a:ln>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600" b="1" i="0" u="none" baseline="0">
                <a:solidFill>
                  <a:srgbClr val="000000"/>
                </a:solidFill>
              </a:defRPr>
            </a:pPr>
          </a:p>
        </c:txPr>
        <c:crossAx val="52338086"/>
        <c:crossesAt val="1"/>
        <c:crossBetween val="between"/>
        <c:dispUnits/>
      </c:valAx>
      <c:spPr>
        <a:solidFill>
          <a:srgbClr val="FFFFFF"/>
        </a:solidFill>
        <a:ln w="3175">
          <a:noFill/>
        </a:ln>
      </c:spPr>
    </c:plotArea>
    <c:legend>
      <c:legendPos val="r"/>
      <c:legendEntry>
        <c:idx val="0"/>
        <c:delete val="1"/>
      </c:legendEntry>
      <c:layout>
        <c:manualLayout>
          <c:xMode val="edge"/>
          <c:yMode val="edge"/>
          <c:x val="0.1085"/>
          <c:y val="0.75575"/>
          <c:w val="0.876"/>
          <c:h val="0.1015"/>
        </c:manualLayout>
      </c:layout>
      <c:overlay val="0"/>
      <c:spPr>
        <a:noFill/>
        <a:ln w="3175">
          <a:noFill/>
        </a:ln>
      </c:spPr>
      <c:txPr>
        <a:bodyPr vert="horz" rot="0"/>
        <a:lstStyle/>
        <a:p>
          <a:pPr>
            <a:defRPr lang="en-US" cap="none" sz="14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tabSelected="1" workbookViewId="0" zoomScale="85"/>
  </sheetViews>
  <pageMargins left="0.7" right="0.7" top="0.75" bottom="0.75" header="0.3" footer="0.3"/>
  <pageSetup horizontalDpi="300" verticalDpi="3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0.29275</cdr:x>
      <cdr:y>0.13275</cdr:y>
    </cdr:from>
    <cdr:to>
      <cdr:x>0.298</cdr:x>
      <cdr:y>0.697</cdr:y>
    </cdr:to>
    <cdr:sp>
      <cdr:nvSpPr>
        <cdr:cNvPr id="1" name="Straight Connector 2"/>
        <cdr:cNvSpPr>
          <a:spLocks/>
        </cdr:cNvSpPr>
      </cdr:nvSpPr>
      <cdr:spPr>
        <a:xfrm rot="16200000" flipH="1">
          <a:off x="2562225" y="838200"/>
          <a:ext cx="47625" cy="3600450"/>
        </a:xfrm>
        <a:prstGeom prst="line">
          <a:avLst/>
        </a:prstGeom>
        <a:noFill/>
        <a:ln w="31750" cmpd="sng">
          <a:solidFill>
            <a:srgbClr val="000000">
              <a:alpha val="34117"/>
            </a:srgbClr>
          </a:solidFill>
          <a:prstDash val="sysDash"/>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0.555</cdr:x>
      <cdr:y>0.13</cdr:y>
    </cdr:from>
    <cdr:to>
      <cdr:x>0.7005</cdr:x>
      <cdr:y>0.1795</cdr:y>
    </cdr:to>
    <cdr:sp>
      <cdr:nvSpPr>
        <cdr:cNvPr id="2" name="TextBox 3"/>
        <cdr:cNvSpPr txBox="1">
          <a:spLocks noChangeArrowheads="1"/>
        </cdr:cNvSpPr>
      </cdr:nvSpPr>
      <cdr:spPr>
        <a:xfrm>
          <a:off x="4857750" y="828675"/>
          <a:ext cx="1276350" cy="314325"/>
        </a:xfrm>
        <a:prstGeom prst="rect">
          <a:avLst/>
        </a:prstGeom>
        <a:noFill/>
        <a:ln w="9525" cmpd="sng">
          <a:noFill/>
        </a:ln>
      </cdr:spPr>
      <cdr:txBody>
        <a:bodyPr vertOverflow="clip" wrap="square"/>
        <a:p>
          <a:pPr algn="l">
            <a:defRPr/>
          </a:pPr>
          <a:r>
            <a:rPr lang="en-US" cap="none" sz="1800" b="0" i="0" u="none" baseline="0">
              <a:solidFill>
                <a:srgbClr val="000000"/>
              </a:solidFill>
            </a:rPr>
            <a:t>Projected</a:t>
          </a:r>
        </a:p>
      </cdr:txBody>
    </cdr:sp>
  </cdr:relSizeAnchor>
  <cdr:relSizeAnchor xmlns:cdr="http://schemas.openxmlformats.org/drawingml/2006/chartDrawing">
    <cdr:from>
      <cdr:x>0.147</cdr:x>
      <cdr:y>0.13325</cdr:y>
    </cdr:from>
    <cdr:to>
      <cdr:x>0.24175</cdr:x>
      <cdr:y>0.18525</cdr:y>
    </cdr:to>
    <cdr:sp>
      <cdr:nvSpPr>
        <cdr:cNvPr id="3" name="TextBox 4"/>
        <cdr:cNvSpPr txBox="1">
          <a:spLocks noChangeArrowheads="1"/>
        </cdr:cNvSpPr>
      </cdr:nvSpPr>
      <cdr:spPr>
        <a:xfrm>
          <a:off x="1285875" y="847725"/>
          <a:ext cx="828675" cy="333375"/>
        </a:xfrm>
        <a:prstGeom prst="rect">
          <a:avLst/>
        </a:prstGeom>
        <a:noFill/>
        <a:ln w="9525" cmpd="sng">
          <a:noFill/>
        </a:ln>
      </cdr:spPr>
      <cdr:txBody>
        <a:bodyPr vertOverflow="clip" wrap="square"/>
        <a:p>
          <a:pPr algn="l">
            <a:defRPr/>
          </a:pPr>
          <a:r>
            <a:rPr lang="en-US" cap="none" sz="1800" b="0" i="0" u="none" baseline="0">
              <a:solidFill>
                <a:srgbClr val="000000"/>
              </a:solidFill>
              <a:latin typeface="Arial"/>
              <a:ea typeface="Arial"/>
              <a:cs typeface="Arial"/>
            </a:rPr>
            <a:t>Actual</a:t>
          </a:r>
          <a:r>
            <a:rPr lang="en-US" cap="none" sz="1800" b="0" i="0" u="none" baseline="0">
              <a:solidFill>
                <a:srgbClr val="000000"/>
              </a:solidFill>
              <a:latin typeface="Arial"/>
              <a:ea typeface="Arial"/>
              <a:cs typeface="Arial"/>
            </a:rPr>
            <a:t> </a:t>
          </a:r>
        </a:p>
      </cdr:txBody>
    </cdr:sp>
  </cdr:relSizeAnchor>
  <cdr:relSizeAnchor xmlns:cdr="http://schemas.openxmlformats.org/drawingml/2006/chartDrawing">
    <cdr:from>
      <cdr:x>0.1145</cdr:x>
      <cdr:y>0.0215</cdr:y>
    </cdr:from>
    <cdr:to>
      <cdr:x>0.7575</cdr:x>
      <cdr:y>0.09075</cdr:y>
    </cdr:to>
    <cdr:sp>
      <cdr:nvSpPr>
        <cdr:cNvPr id="4" name="TextBox 5"/>
        <cdr:cNvSpPr txBox="1">
          <a:spLocks noChangeArrowheads="1"/>
        </cdr:cNvSpPr>
      </cdr:nvSpPr>
      <cdr:spPr>
        <a:xfrm>
          <a:off x="1000125" y="133350"/>
          <a:ext cx="5638800" cy="438150"/>
        </a:xfrm>
        <a:prstGeom prst="rect">
          <a:avLst/>
        </a:prstGeom>
        <a:noFill/>
        <a:ln w="9525" cmpd="sng">
          <a:noFill/>
        </a:ln>
      </cdr:spPr>
      <cdr:txBody>
        <a:bodyPr vertOverflow="clip" wrap="square"/>
        <a:p>
          <a:pPr algn="l">
            <a:defRPr/>
          </a:pPr>
          <a:r>
            <a:rPr lang="en-US" cap="none" sz="2400" b="1" i="0" u="none" baseline="0">
              <a:solidFill>
                <a:srgbClr val="000000"/>
              </a:solidFill>
              <a:latin typeface="Arial"/>
              <a:ea typeface="Arial"/>
              <a:cs typeface="Arial"/>
            </a:rPr>
            <a:t>Public Debt</a:t>
          </a:r>
          <a:r>
            <a:rPr lang="en-US" cap="none" sz="2400" b="1" i="0" u="none" baseline="0">
              <a:solidFill>
                <a:srgbClr val="000000"/>
              </a:solidFill>
              <a:latin typeface="Arial"/>
              <a:ea typeface="Arial"/>
              <a:cs typeface="Arial"/>
            </a:rPr>
            <a:t> under Various FY 2014 Proposals</a:t>
          </a:r>
        </a:p>
      </cdr:txBody>
    </cdr:sp>
  </cdr:relSizeAnchor>
  <cdr:relSizeAnchor xmlns:cdr="http://schemas.openxmlformats.org/drawingml/2006/chartDrawing">
    <cdr:from>
      <cdr:x>0</cdr:x>
      <cdr:y>0.866</cdr:y>
    </cdr:from>
    <cdr:to>
      <cdr:x>1</cdr:x>
      <cdr:y>0.98525</cdr:y>
    </cdr:to>
    <cdr:sp>
      <cdr:nvSpPr>
        <cdr:cNvPr id="5" name="TextBox 6"/>
        <cdr:cNvSpPr txBox="1">
          <a:spLocks noChangeArrowheads="1"/>
        </cdr:cNvSpPr>
      </cdr:nvSpPr>
      <cdr:spPr>
        <a:xfrm>
          <a:off x="0" y="5524500"/>
          <a:ext cx="8763000" cy="762000"/>
        </a:xfrm>
        <a:prstGeom prst="rect">
          <a:avLst/>
        </a:prstGeom>
        <a:noFill/>
        <a:ln w="9525" cmpd="sng">
          <a:noFill/>
        </a:ln>
      </cdr:spPr>
      <cdr:txBody>
        <a:bodyPr vertOverflow="clip" wrap="square"/>
        <a:p>
          <a:pPr algn="r">
            <a:defRPr/>
          </a:pPr>
          <a:r>
            <a:rPr lang="en-US" cap="none" sz="1000" b="0" i="0" u="none" baseline="0">
              <a:solidFill>
                <a:srgbClr val="000000"/>
              </a:solidFill>
              <a:latin typeface="Arial"/>
              <a:ea typeface="Arial"/>
              <a:cs typeface="Arial"/>
            </a:rPr>
            <a:t>Source:  President's FY 2014 Budget from the Office of Management and Budget; CBO's February 2013 Budget and Economic Outlook;
</a:t>
          </a:r>
          <a:r>
            <a:rPr lang="en-US" cap="none" sz="1000" b="0" i="0" u="none" baseline="0">
              <a:solidFill>
                <a:srgbClr val="000000"/>
              </a:solidFill>
              <a:latin typeface="Arial"/>
              <a:ea typeface="Arial"/>
              <a:cs typeface="Arial"/>
            </a:rPr>
            <a:t>"The Moment of Truth," December 2010 via fiscalcommission.gov; "Foundation for Growth," March 2013 via Senate.gov;
</a:t>
          </a:r>
          <a:r>
            <a:rPr lang="en-US" cap="none" sz="1000" b="0" i="0" u="none" baseline="0">
              <a:solidFill>
                <a:srgbClr val="000000"/>
              </a:solidFill>
              <a:latin typeface="Arial"/>
              <a:ea typeface="Arial"/>
              <a:cs typeface="Arial"/>
            </a:rPr>
            <a:t>"Path to Prosperity," March 2013 via House.gov. "Simpson-Bowles's Moment of Truth Project," April 2013.
</a:t>
          </a:r>
          <a:r>
            <a:rPr lang="en-US" cap="none" sz="1000" b="0" i="0" u="none" baseline="0">
              <a:solidFill>
                <a:srgbClr val="000000"/>
              </a:solidFill>
              <a:latin typeface="Arial"/>
              <a:ea typeface="Arial"/>
              <a:cs typeface="Arial"/>
            </a:rPr>
            <a:t>Produced by Veronique de Rugy, Mercatus Center at George Mason University.</a:t>
          </a:r>
        </a:p>
      </cdr:txBody>
    </cdr:sp>
  </cdr:relSizeAnchor>
  <cdr:relSizeAnchor xmlns:cdr="http://schemas.openxmlformats.org/drawingml/2006/chartDrawing">
    <cdr:from>
      <cdr:x>0.232</cdr:x>
      <cdr:y>0.34525</cdr:y>
    </cdr:from>
    <cdr:to>
      <cdr:x>0.341</cdr:x>
      <cdr:y>0.48575</cdr:y>
    </cdr:to>
    <cdr:sp>
      <cdr:nvSpPr>
        <cdr:cNvPr id="6" name="TextBox 16"/>
        <cdr:cNvSpPr txBox="1">
          <a:spLocks noChangeArrowheads="1"/>
        </cdr:cNvSpPr>
      </cdr:nvSpPr>
      <cdr:spPr>
        <a:xfrm>
          <a:off x="2028825" y="2200275"/>
          <a:ext cx="952500" cy="895350"/>
        </a:xfrm>
        <a:prstGeom prst="rect">
          <a:avLst/>
        </a:prstGeom>
        <a:noFill/>
        <a:ln w="9525" cmpd="sng">
          <a:noFill/>
        </a:ln>
      </cdr:spPr>
      <cdr:txBody>
        <a:bodyPr vertOverflow="clip" wrap="square"/>
        <a:p>
          <a:pPr algn="l">
            <a:defRPr/>
          </a:pPr>
          <a:r>
            <a:rPr lang="en-US" cap="none" sz="1400" b="1" i="0" u="none" baseline="0">
              <a:solidFill>
                <a:srgbClr val="000000"/>
              </a:solidFill>
            </a:rPr>
            <a:t>73%</a:t>
          </a:r>
        </a:p>
      </cdr:txBody>
    </cdr:sp>
  </cdr:relSizeAnchor>
  <cdr:relSizeAnchor xmlns:cdr="http://schemas.openxmlformats.org/drawingml/2006/chartDrawing">
    <cdr:from>
      <cdr:x>0.94275</cdr:x>
      <cdr:y>0.34075</cdr:y>
    </cdr:from>
    <cdr:to>
      <cdr:x>0.9915</cdr:x>
      <cdr:y>0.37725</cdr:y>
    </cdr:to>
    <cdr:sp>
      <cdr:nvSpPr>
        <cdr:cNvPr id="7" name="TextBox 26"/>
        <cdr:cNvSpPr txBox="1">
          <a:spLocks noChangeArrowheads="1"/>
        </cdr:cNvSpPr>
      </cdr:nvSpPr>
      <cdr:spPr>
        <a:xfrm>
          <a:off x="8258175" y="2171700"/>
          <a:ext cx="428625" cy="228600"/>
        </a:xfrm>
        <a:prstGeom prst="rect">
          <a:avLst/>
        </a:prstGeom>
        <a:noFill/>
        <a:ln w="9525" cmpd="sng">
          <a:noFill/>
        </a:ln>
      </cdr:spPr>
      <cdr:txBody>
        <a:bodyPr vertOverflow="clip" wrap="square"/>
        <a:p>
          <a:pPr algn="l">
            <a:defRPr/>
          </a:pPr>
          <a:r>
            <a:rPr lang="en-US" cap="none" sz="1400" b="1" i="0" u="none" baseline="0">
              <a:solidFill>
                <a:srgbClr val="000000"/>
              </a:solidFill>
            </a:rPr>
            <a:t>73%</a:t>
          </a:r>
        </a:p>
      </cdr:txBody>
    </cdr:sp>
  </cdr:relSizeAnchor>
  <cdr:relSizeAnchor xmlns:cdr="http://schemas.openxmlformats.org/drawingml/2006/chartDrawing">
    <cdr:from>
      <cdr:x>0.9435</cdr:x>
      <cdr:y>0.378</cdr:y>
    </cdr:from>
    <cdr:to>
      <cdr:x>0.99</cdr:x>
      <cdr:y>0.41525</cdr:y>
    </cdr:to>
    <cdr:sp>
      <cdr:nvSpPr>
        <cdr:cNvPr id="8" name="TextBox 27"/>
        <cdr:cNvSpPr txBox="1">
          <a:spLocks noChangeArrowheads="1"/>
        </cdr:cNvSpPr>
      </cdr:nvSpPr>
      <cdr:spPr>
        <a:xfrm>
          <a:off x="8267700" y="2409825"/>
          <a:ext cx="409575" cy="238125"/>
        </a:xfrm>
        <a:prstGeom prst="rect">
          <a:avLst/>
        </a:prstGeom>
        <a:noFill/>
        <a:ln w="9525" cmpd="sng">
          <a:noFill/>
        </a:ln>
      </cdr:spPr>
      <cdr:txBody>
        <a:bodyPr vertOverflow="clip" wrap="square"/>
        <a:p>
          <a:pPr algn="l">
            <a:defRPr/>
          </a:pPr>
          <a:r>
            <a:rPr lang="en-US" cap="none" sz="1400" b="1" i="0" u="none" baseline="0">
              <a:solidFill>
                <a:srgbClr val="000000"/>
              </a:solidFill>
            </a:rPr>
            <a:t>70%</a:t>
          </a:r>
        </a:p>
      </cdr:txBody>
    </cdr:sp>
  </cdr:relSizeAnchor>
  <cdr:relSizeAnchor xmlns:cdr="http://schemas.openxmlformats.org/drawingml/2006/chartDrawing">
    <cdr:from>
      <cdr:x>0.94175</cdr:x>
      <cdr:y>0.28475</cdr:y>
    </cdr:from>
    <cdr:to>
      <cdr:x>0.99925</cdr:x>
      <cdr:y>0.31075</cdr:y>
    </cdr:to>
    <cdr:sp>
      <cdr:nvSpPr>
        <cdr:cNvPr id="9" name="TextBox 28"/>
        <cdr:cNvSpPr txBox="1">
          <a:spLocks noChangeArrowheads="1"/>
        </cdr:cNvSpPr>
      </cdr:nvSpPr>
      <cdr:spPr>
        <a:xfrm>
          <a:off x="8248650" y="1809750"/>
          <a:ext cx="504825" cy="161925"/>
        </a:xfrm>
        <a:prstGeom prst="rect">
          <a:avLst/>
        </a:prstGeom>
        <a:noFill/>
        <a:ln w="9525" cmpd="sng">
          <a:noFill/>
        </a:ln>
      </cdr:spPr>
      <cdr:txBody>
        <a:bodyPr vertOverflow="clip" wrap="square"/>
        <a:p>
          <a:pPr algn="l">
            <a:defRPr/>
          </a:pPr>
          <a:r>
            <a:rPr lang="en-US" cap="none" sz="1400" b="1" i="0" u="none" baseline="0">
              <a:solidFill>
                <a:srgbClr val="000000"/>
              </a:solidFill>
            </a:rPr>
            <a:t>77%</a:t>
          </a:r>
        </a:p>
      </cdr:txBody>
    </cdr:sp>
  </cdr:relSizeAnchor>
  <cdr:relSizeAnchor xmlns:cdr="http://schemas.openxmlformats.org/drawingml/2006/chartDrawing">
    <cdr:from>
      <cdr:x>0.93925</cdr:x>
      <cdr:y>0.604</cdr:y>
    </cdr:from>
    <cdr:to>
      <cdr:x>0.9885</cdr:x>
      <cdr:y>0.6305</cdr:y>
    </cdr:to>
    <cdr:sp>
      <cdr:nvSpPr>
        <cdr:cNvPr id="10" name="TextBox 29"/>
        <cdr:cNvSpPr txBox="1">
          <a:spLocks noChangeArrowheads="1"/>
        </cdr:cNvSpPr>
      </cdr:nvSpPr>
      <cdr:spPr>
        <a:xfrm>
          <a:off x="8229600" y="3848100"/>
          <a:ext cx="428625" cy="171450"/>
        </a:xfrm>
        <a:prstGeom prst="rect">
          <a:avLst/>
        </a:prstGeom>
        <a:noFill/>
        <a:ln w="9525" cmpd="sng">
          <a:noFill/>
        </a:ln>
      </cdr:spPr>
      <cdr:txBody>
        <a:bodyPr vertOverflow="clip" wrap="square"/>
        <a:p>
          <a:pPr algn="l">
            <a:defRPr/>
          </a:pPr>
          <a:r>
            <a:rPr lang="en-US" cap="none" sz="1400" b="1" i="0" u="none" baseline="0">
              <a:solidFill>
                <a:srgbClr val="000000"/>
              </a:solidFill>
            </a:rPr>
            <a:t>55%</a:t>
          </a:r>
        </a:p>
      </cdr:txBody>
    </cdr:sp>
  </cdr:relSizeAnchor>
  <cdr:relSizeAnchor xmlns:cdr="http://schemas.openxmlformats.org/drawingml/2006/chartDrawing">
    <cdr:from>
      <cdr:x>0.93925</cdr:x>
      <cdr:y>0.62075</cdr:y>
    </cdr:from>
    <cdr:to>
      <cdr:x>0.947</cdr:x>
      <cdr:y>0.6315</cdr:y>
    </cdr:to>
    <cdr:sp>
      <cdr:nvSpPr>
        <cdr:cNvPr id="11" name="Oval 31"/>
        <cdr:cNvSpPr>
          <a:spLocks/>
        </cdr:cNvSpPr>
      </cdr:nvSpPr>
      <cdr:spPr>
        <a:xfrm>
          <a:off x="8229600" y="3952875"/>
          <a:ext cx="66675" cy="66675"/>
        </a:xfrm>
        <a:prstGeom prst="ellipse">
          <a:avLst/>
        </a:prstGeom>
        <a:solidFill>
          <a:srgbClr val="FFFFFF"/>
        </a:solidFill>
        <a:ln w="25400" cmpd="sng">
          <a:solidFill>
            <a:srgbClr val="FF0000"/>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0.94</cdr:x>
      <cdr:y>0.3045</cdr:y>
    </cdr:from>
    <cdr:to>
      <cdr:x>0.94875</cdr:x>
      <cdr:y>0.31575</cdr:y>
    </cdr:to>
    <cdr:sp>
      <cdr:nvSpPr>
        <cdr:cNvPr id="12" name="Oval 33"/>
        <cdr:cNvSpPr>
          <a:spLocks/>
        </cdr:cNvSpPr>
      </cdr:nvSpPr>
      <cdr:spPr>
        <a:xfrm>
          <a:off x="8229600" y="1943100"/>
          <a:ext cx="76200" cy="76200"/>
        </a:xfrm>
        <a:prstGeom prst="ellipse">
          <a:avLst/>
        </a:prstGeom>
        <a:solidFill>
          <a:srgbClr val="FFFFFF"/>
        </a:solidFill>
        <a:ln w="25400" cmpd="sng">
          <a:solidFill>
            <a:srgbClr val="FFC000"/>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0.941</cdr:x>
      <cdr:y>0.39825</cdr:y>
    </cdr:from>
    <cdr:to>
      <cdr:x>0.94975</cdr:x>
      <cdr:y>0.4095</cdr:y>
    </cdr:to>
    <cdr:sp>
      <cdr:nvSpPr>
        <cdr:cNvPr id="13" name="Oval 35"/>
        <cdr:cNvSpPr>
          <a:spLocks/>
        </cdr:cNvSpPr>
      </cdr:nvSpPr>
      <cdr:spPr>
        <a:xfrm>
          <a:off x="8239125" y="2533650"/>
          <a:ext cx="76200" cy="76200"/>
        </a:xfrm>
        <a:prstGeom prst="ellipse">
          <a:avLst/>
        </a:prstGeom>
        <a:solidFill>
          <a:srgbClr val="FFFFFF"/>
        </a:solidFill>
        <a:ln w="25400" cmpd="sng">
          <a:solidFill>
            <a:srgbClr val="008080"/>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0.941</cdr:x>
      <cdr:y>0.362</cdr:y>
    </cdr:from>
    <cdr:to>
      <cdr:x>0.94975</cdr:x>
      <cdr:y>0.3735</cdr:y>
    </cdr:to>
    <cdr:sp>
      <cdr:nvSpPr>
        <cdr:cNvPr id="14" name="Oval 19"/>
        <cdr:cNvSpPr>
          <a:spLocks/>
        </cdr:cNvSpPr>
      </cdr:nvSpPr>
      <cdr:spPr>
        <a:xfrm>
          <a:off x="8239125" y="2305050"/>
          <a:ext cx="76200" cy="76200"/>
        </a:xfrm>
        <a:prstGeom prst="ellipse">
          <a:avLst/>
        </a:prstGeom>
        <a:solidFill>
          <a:srgbClr val="FFFFFF"/>
        </a:solidFill>
        <a:ln w="25400" cmpd="sng">
          <a:solidFill>
            <a:srgbClr val="00B0F0"/>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0.28925</cdr:x>
      <cdr:y>0.37125</cdr:y>
    </cdr:from>
    <cdr:to>
      <cdr:x>0.29875</cdr:x>
      <cdr:y>0.3825</cdr:y>
    </cdr:to>
    <cdr:sp>
      <cdr:nvSpPr>
        <cdr:cNvPr id="15" name="Oval 20"/>
        <cdr:cNvSpPr>
          <a:spLocks/>
        </cdr:cNvSpPr>
      </cdr:nvSpPr>
      <cdr:spPr>
        <a:xfrm>
          <a:off x="2533650" y="2362200"/>
          <a:ext cx="85725" cy="76200"/>
        </a:xfrm>
        <a:prstGeom prst="ellipse">
          <a:avLst/>
        </a:prstGeom>
        <a:solidFill>
          <a:srgbClr val="FFFFFF"/>
        </a:solidFill>
        <a:ln w="25400" cmpd="sng">
          <a:solidFill>
            <a:srgbClr val="404040"/>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0.085</cdr:x>
      <cdr:y>0.69175</cdr:y>
    </cdr:from>
    <cdr:to>
      <cdr:x>0.99175</cdr:x>
      <cdr:y>0.69175</cdr:y>
    </cdr:to>
    <cdr:sp>
      <cdr:nvSpPr>
        <cdr:cNvPr id="16" name="Straight Connector 7"/>
        <cdr:cNvSpPr>
          <a:spLocks/>
        </cdr:cNvSpPr>
      </cdr:nvSpPr>
      <cdr:spPr>
        <a:xfrm>
          <a:off x="742950" y="4410075"/>
          <a:ext cx="7943850" cy="0"/>
        </a:xfrm>
        <a:prstGeom prst="line">
          <a:avLst/>
        </a:prstGeom>
        <a:noFill/>
        <a:ln w="222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0.9435</cdr:x>
      <cdr:y>0.4125</cdr:y>
    </cdr:from>
    <cdr:to>
      <cdr:x>0.99025</cdr:x>
      <cdr:y>0.444</cdr:y>
    </cdr:to>
    <cdr:sp>
      <cdr:nvSpPr>
        <cdr:cNvPr id="17" name="TextBox 23"/>
        <cdr:cNvSpPr txBox="1">
          <a:spLocks noChangeArrowheads="1"/>
        </cdr:cNvSpPr>
      </cdr:nvSpPr>
      <cdr:spPr>
        <a:xfrm>
          <a:off x="8267700" y="2628900"/>
          <a:ext cx="409575" cy="200025"/>
        </a:xfrm>
        <a:prstGeom prst="rect">
          <a:avLst/>
        </a:prstGeom>
        <a:noFill/>
        <a:ln w="9525" cmpd="sng">
          <a:noFill/>
        </a:ln>
      </cdr:spPr>
      <cdr:txBody>
        <a:bodyPr vertOverflow="clip" wrap="square"/>
        <a:p>
          <a:pPr algn="l">
            <a:defRPr/>
          </a:pPr>
          <a:r>
            <a:rPr lang="en-US" cap="none" sz="1400" b="1" i="0" u="none" baseline="0">
              <a:solidFill>
                <a:srgbClr val="000000"/>
              </a:solidFill>
            </a:rPr>
            <a:t>69%</a:t>
          </a:r>
        </a:p>
      </cdr:txBody>
    </cdr:sp>
  </cdr:relSizeAnchor>
  <cdr:relSizeAnchor xmlns:cdr="http://schemas.openxmlformats.org/drawingml/2006/chartDrawing">
    <cdr:from>
      <cdr:x>0.941</cdr:x>
      <cdr:y>0.144</cdr:y>
    </cdr:from>
    <cdr:to>
      <cdr:x>0.99825</cdr:x>
      <cdr:y>0.17</cdr:y>
    </cdr:to>
    <cdr:sp>
      <cdr:nvSpPr>
        <cdr:cNvPr id="18" name="TextBox 22"/>
        <cdr:cNvSpPr txBox="1">
          <a:spLocks noChangeArrowheads="1"/>
        </cdr:cNvSpPr>
      </cdr:nvSpPr>
      <cdr:spPr>
        <a:xfrm>
          <a:off x="8239125" y="914400"/>
          <a:ext cx="504825" cy="161925"/>
        </a:xfrm>
        <a:prstGeom prst="rect">
          <a:avLst/>
        </a:prstGeom>
        <a:noFill/>
        <a:ln w="9525" cmpd="sng">
          <a:noFill/>
        </a:ln>
      </cdr:spPr>
      <cdr:txBody>
        <a:bodyPr vertOverflow="clip" wrap="square"/>
        <a:p>
          <a:pPr algn="l">
            <a:defRPr/>
          </a:pPr>
          <a:r>
            <a:rPr lang="en-US" cap="none" sz="1400" b="1" i="0" u="none" baseline="0">
              <a:solidFill>
                <a:srgbClr val="000000"/>
              </a:solidFill>
            </a:rPr>
            <a:t>87%</a:t>
          </a:r>
        </a:p>
      </cdr:txBody>
    </cdr:sp>
  </cdr:relSizeAnchor>
  <cdr:relSizeAnchor xmlns:cdr="http://schemas.openxmlformats.org/drawingml/2006/chartDrawing">
    <cdr:from>
      <cdr:x>0.93925</cdr:x>
      <cdr:y>0.16425</cdr:y>
    </cdr:from>
    <cdr:to>
      <cdr:x>0.947</cdr:x>
      <cdr:y>0.17575</cdr:y>
    </cdr:to>
    <cdr:sp>
      <cdr:nvSpPr>
        <cdr:cNvPr id="19" name="Oval 30"/>
        <cdr:cNvSpPr>
          <a:spLocks/>
        </cdr:cNvSpPr>
      </cdr:nvSpPr>
      <cdr:spPr>
        <a:xfrm>
          <a:off x="8229600" y="1047750"/>
          <a:ext cx="66675" cy="76200"/>
        </a:xfrm>
        <a:prstGeom prst="ellipse">
          <a:avLst/>
        </a:prstGeom>
        <a:solidFill>
          <a:srgbClr val="FFFFFF"/>
        </a:solidFill>
        <a:ln w="25400" cmpd="sng">
          <a:solidFill>
            <a:srgbClr val="00B050"/>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0.941</cdr:x>
      <cdr:y>0.41525</cdr:y>
    </cdr:from>
    <cdr:to>
      <cdr:x>0.94975</cdr:x>
      <cdr:y>0.4265</cdr:y>
    </cdr:to>
    <cdr:sp>
      <cdr:nvSpPr>
        <cdr:cNvPr id="20" name="Oval 32"/>
        <cdr:cNvSpPr>
          <a:spLocks/>
        </cdr:cNvSpPr>
      </cdr:nvSpPr>
      <cdr:spPr>
        <a:xfrm>
          <a:off x="8239125" y="2647950"/>
          <a:ext cx="76200" cy="76200"/>
        </a:xfrm>
        <a:prstGeom prst="ellipse">
          <a:avLst/>
        </a:prstGeom>
        <a:solidFill>
          <a:srgbClr val="FFFFFF"/>
        </a:solidFill>
        <a:ln w="25400" cmpd="sng">
          <a:solidFill>
            <a:srgbClr val="7030A0"/>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rrachmat\Downloads\BudgetProjectionsMarch2012%2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ojections\Baseline_08Mar\Backup08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Deficits or surpluses"/>
      <sheetName val="Revenue projections"/>
      <sheetName val="Mandatory outlays"/>
      <sheetName val="Discretionary spending"/>
      <sheetName val="Federal interest outlays"/>
      <sheetName val="Federal deb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heetName val="Deficit"/>
      <sheetName val="Baseline"/>
      <sheetName val="rev"/>
      <sheetName val="outlays"/>
      <sheetName val="Offbud"/>
      <sheetName val="int"/>
      <sheetName val="OffReceipts"/>
      <sheetName val="Disc"/>
      <sheetName val="DiscNoEmerg"/>
      <sheetName val="HLS-Act"/>
      <sheetName val="Table 3-1"/>
      <sheetName val="Growth rates"/>
      <sheetName val="Growth rates Reest"/>
      <sheetName val="BA_Growth"/>
      <sheetName val="OMBComp"/>
      <sheetName val="Reest"/>
      <sheetName val="DctBaseReest"/>
      <sheetName val="DiscBaseReest"/>
      <sheetName val="DiscBaseNoExtReest"/>
      <sheetName val="OMBCompPolicy"/>
    </sheetNames>
    <sheetDataSet>
      <sheetData sheetId="12">
        <row r="7">
          <cell r="C7" t="str">
            <v>Actual</v>
          </cell>
          <cell r="E7" t="str">
            <v>Actual</v>
          </cell>
          <cell r="G7" t="str">
            <v>Estimated</v>
          </cell>
          <cell r="I7" t="str">
            <v>Projecteda</v>
          </cell>
          <cell r="K7" t="str">
            <v>Projecteda</v>
          </cell>
        </row>
        <row r="8">
          <cell r="C8" t="str">
            <v>1997-2006</v>
          </cell>
          <cell r="E8">
            <v>2007</v>
          </cell>
          <cell r="G8">
            <v>2008</v>
          </cell>
          <cell r="I8">
            <v>2009</v>
          </cell>
          <cell r="K8" t="str">
            <v>2010-2018</v>
          </cell>
        </row>
        <row r="12">
          <cell r="B12" t="str">
            <v>Individual Income Taxes</v>
          </cell>
          <cell r="C12">
            <v>4.748603231854265</v>
          </cell>
          <cell r="E12">
            <v>11.453499733693008</v>
          </cell>
          <cell r="G12">
            <v>-1.9289391027070057</v>
          </cell>
          <cell r="I12">
            <v>17.146302554196314</v>
          </cell>
          <cell r="K12">
            <v>6.938746971322884</v>
          </cell>
        </row>
        <row r="13">
          <cell r="B13" t="str">
            <v>Corporate Income Taxes</v>
          </cell>
          <cell r="C13">
            <v>7.493329384724157</v>
          </cell>
          <cell r="E13">
            <v>4.6135371487503685</v>
          </cell>
          <cell r="G13">
            <v>-12.08246037651679</v>
          </cell>
          <cell r="I13">
            <v>3.8724753715940086</v>
          </cell>
          <cell r="K13">
            <v>1.4292913648464411</v>
          </cell>
        </row>
        <row r="14">
          <cell r="B14" t="str">
            <v>Social Insurance Taxes</v>
          </cell>
          <cell r="C14">
            <v>5.101287581863723</v>
          </cell>
          <cell r="E14">
            <v>3.7939392549620976</v>
          </cell>
          <cell r="G14">
            <v>4.861524758714864</v>
          </cell>
          <cell r="I14">
            <v>4.153277444301295</v>
          </cell>
          <cell r="K14">
            <v>4.514896279531211</v>
          </cell>
        </row>
        <row r="15">
          <cell r="B15" t="str">
            <v>Otherb</v>
          </cell>
          <cell r="C15">
            <v>4.036992522531668</v>
          </cell>
          <cell r="E15">
            <v>-3.900041792898157</v>
          </cell>
          <cell r="G15">
            <v>1.762291890594847</v>
          </cell>
          <cell r="I15">
            <v>0.3768732028687882</v>
          </cell>
          <cell r="K15">
            <v>7.12500847930706</v>
          </cell>
        </row>
        <row r="17">
          <cell r="B17" t="str">
            <v>Total Revenues</v>
          </cell>
          <cell r="C17">
            <v>5.176893690814088</v>
          </cell>
          <cell r="E17">
            <v>6.687518562001515</v>
          </cell>
          <cell r="G17">
            <v>-0.8564087679470922</v>
          </cell>
          <cell r="I17">
            <v>9.690941918098606</v>
          </cell>
          <cell r="K17">
            <v>5.585389876891145</v>
          </cell>
        </row>
        <row r="21">
          <cell r="C21">
            <v>6.0225986999876024</v>
          </cell>
          <cell r="E21">
            <v>2.7787770548362234</v>
          </cell>
          <cell r="G21">
            <v>8.6643534531464</v>
          </cell>
          <cell r="I21">
            <v>5.490563836451656</v>
          </cell>
          <cell r="K21">
            <v>5.63571789106041</v>
          </cell>
        </row>
        <row r="22">
          <cell r="B22" t="str">
            <v>Social Security</v>
          </cell>
          <cell r="C22">
            <v>4.595609307289039</v>
          </cell>
          <cell r="E22">
            <v>6.900209776967192</v>
          </cell>
          <cell r="G22">
            <v>5.202066586177123</v>
          </cell>
          <cell r="I22">
            <v>5.643717640827295</v>
          </cell>
          <cell r="K22">
            <v>5.958197011664645</v>
          </cell>
        </row>
        <row r="23">
          <cell r="B23" t="str">
            <v>Medicare</v>
          </cell>
          <cell r="C23">
            <v>6.926340005161102</v>
          </cell>
          <cell r="E23">
            <v>16.917857515524947</v>
          </cell>
          <cell r="G23">
            <v>4.093513721326181</v>
          </cell>
          <cell r="I23">
            <v>7.2728152095534515</v>
          </cell>
          <cell r="K23">
            <v>6.873588239549178</v>
          </cell>
        </row>
        <row r="24">
          <cell r="B24" t="str">
            <v>Medicaid</v>
          </cell>
          <cell r="C24">
            <v>6.980278493132319</v>
          </cell>
          <cell r="E24">
            <v>5.535778546712811</v>
          </cell>
          <cell r="G24">
            <v>8.520962732919246</v>
          </cell>
          <cell r="I24">
            <v>8.21252302203832</v>
          </cell>
          <cell r="K24">
            <v>7.932329216951062</v>
          </cell>
        </row>
        <row r="25">
          <cell r="B25" t="str">
            <v>Otherc</v>
          </cell>
          <cell r="C25">
            <v>7.206382812760603</v>
          </cell>
          <cell r="E25">
            <v>-22.788782926495088</v>
          </cell>
          <cell r="G25">
            <v>25.32745685492852</v>
          </cell>
          <cell r="I25">
            <v>0.6585532901322022</v>
          </cell>
          <cell r="K25">
            <v>-0.039535229706733066</v>
          </cell>
        </row>
        <row r="26">
          <cell r="G26" t="str">
            <v> </v>
          </cell>
          <cell r="I26" t="str">
            <v> </v>
          </cell>
        </row>
        <row r="27">
          <cell r="C27">
            <v>6.676913574437915</v>
          </cell>
          <cell r="E27">
            <v>2.464837218451854</v>
          </cell>
          <cell r="G27">
            <v>4.850541391491325</v>
          </cell>
          <cell r="I27">
            <v>2.6819776048690347</v>
          </cell>
          <cell r="K27">
            <v>2.1887449542027593</v>
          </cell>
        </row>
        <row r="28">
          <cell r="B28" t="str">
            <v>Defense</v>
          </cell>
          <cell r="C28">
            <v>6.934136571138794</v>
          </cell>
          <cell r="E28">
            <v>5.613549908264637</v>
          </cell>
          <cell r="G28">
            <v>4.292532453934439</v>
          </cell>
          <cell r="I28">
            <v>3.09741311878422</v>
          </cell>
          <cell r="K28">
            <v>2.30182985750802</v>
          </cell>
        </row>
        <row r="29">
          <cell r="B29" t="str">
            <v>Nondefense</v>
          </cell>
          <cell r="C29">
            <v>6.4147668152078285</v>
          </cell>
          <cell r="E29">
            <v>-0.8312429790266695</v>
          </cell>
          <cell r="G29">
            <v>5.472627726112811</v>
          </cell>
          <cell r="I29">
            <v>2.22401863132875</v>
          </cell>
          <cell r="K29">
            <v>2.0618331295697567</v>
          </cell>
        </row>
        <row r="30">
          <cell r="G30" t="str">
            <v> </v>
          </cell>
          <cell r="I30" t="str">
            <v> </v>
          </cell>
        </row>
        <row r="31">
          <cell r="C31">
            <v>-0.6162656318434268</v>
          </cell>
          <cell r="E31">
            <v>4.6363022554864575</v>
          </cell>
          <cell r="G31">
            <v>-1.4508095432902213</v>
          </cell>
          <cell r="I31">
            <v>-8.230873586141085</v>
          </cell>
          <cell r="K31">
            <v>2.40463197294869</v>
          </cell>
        </row>
        <row r="32">
          <cell r="G32" t="str">
            <v> </v>
          </cell>
          <cell r="I32" t="str">
            <v> </v>
          </cell>
        </row>
        <row r="33">
          <cell r="C33">
            <v>5.4591300958756195</v>
          </cell>
          <cell r="E33">
            <v>2.8170902319205604</v>
          </cell>
          <cell r="G33">
            <v>6.330686558439336</v>
          </cell>
          <cell r="I33">
            <v>3.329390400002219</v>
          </cell>
          <cell r="K33">
            <v>4.225259740488574</v>
          </cell>
        </row>
        <row r="34">
          <cell r="G34" t="str">
            <v> </v>
          </cell>
          <cell r="I34" t="str">
            <v> </v>
          </cell>
        </row>
        <row r="35">
          <cell r="C35">
            <v>6.291123589460534</v>
          </cell>
          <cell r="E35">
            <v>2.6473630123450276</v>
          </cell>
          <cell r="G35">
            <v>7.070744749977131</v>
          </cell>
          <cell r="I35">
            <v>4.341325721178602</v>
          </cell>
          <cell r="K35">
            <v>4.355370384830803</v>
          </cell>
        </row>
        <row r="38">
          <cell r="C38">
            <v>2.5725322517730076</v>
          </cell>
          <cell r="E38">
            <v>2.3483095745044036</v>
          </cell>
          <cell r="G38">
            <v>3.2876462144060037</v>
          </cell>
          <cell r="I38">
            <v>1.949104151204617</v>
          </cell>
          <cell r="K38">
            <v>2.152670365407494</v>
          </cell>
        </row>
        <row r="40">
          <cell r="C40">
            <v>5.399118965225536</v>
          </cell>
          <cell r="E40">
            <v>4.974852184596479</v>
          </cell>
          <cell r="G40">
            <v>4.175153082739769</v>
          </cell>
          <cell r="I40">
            <v>3.730126560286373</v>
          </cell>
          <cell r="K40">
            <v>4.7266128397834395</v>
          </cell>
        </row>
        <row r="42">
          <cell r="C42">
            <v>7.199703788663325</v>
          </cell>
          <cell r="E42">
            <v>6.83697007605486</v>
          </cell>
          <cell r="G42">
            <v>-2.533710714338977</v>
          </cell>
          <cell r="I42">
            <v>2.8570663371204175</v>
          </cell>
          <cell r="K42">
            <v>2.3730630693638677</v>
          </cell>
        </row>
        <row r="43">
          <cell r="B43" t="str">
            <v>Defense</v>
          </cell>
          <cell r="C43">
            <v>7.694084277805446</v>
          </cell>
          <cell r="E43">
            <v>11.834754404722325</v>
          </cell>
          <cell r="G43">
            <v>-5.646998711369189</v>
          </cell>
          <cell r="I43">
            <v>2.181802081328832</v>
          </cell>
          <cell r="K43">
            <v>2.39385818815232</v>
          </cell>
        </row>
        <row r="44">
          <cell r="B44" t="str">
            <v>Nondefense</v>
          </cell>
          <cell r="C44">
            <v>6.617965783333668</v>
          </cell>
          <cell r="E44">
            <v>0.6218897134570023</v>
          </cell>
          <cell r="G44">
            <v>1.7693042261653469</v>
          </cell>
          <cell r="I44">
            <v>3.722365397582572</v>
          </cell>
          <cell r="K44">
            <v>2.3467631651409526</v>
          </cell>
        </row>
        <row r="51">
          <cell r="B51" t="str">
            <v>When constructing its baseline, CBO's uses the employment cost index for wages and salaries to inflate discretionary spending related to federal personnel and the gross domestic product price index to adjust other discretionary spending.</v>
          </cell>
        </row>
        <row r="55">
          <cell r="B55" t="str">
            <v>Includes excise, estate, and gift taxes as well as customs duties.</v>
          </cell>
        </row>
        <row r="58">
          <cell r="B58" t="str">
            <v>Includes offsetting receipts.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hitehouse.gov/sites/default/files/omb/budget/fy2014/assets/tables.pdf" TargetMode="External" /><Relationship Id="rId2" Type="http://schemas.openxmlformats.org/officeDocument/2006/relationships/hyperlink" Target="http://cbo.gov/sites/default/files/cbofiles/attachments/43907-BudgetOutlook.pdf" TargetMode="External" /><Relationship Id="rId3" Type="http://schemas.openxmlformats.org/officeDocument/2006/relationships/hyperlink" Target="http://www.budget.senate.gov/democratic/index.cfm/files/serve?File_id=c2426bed-9825-4ce5-89f5-3168ddf95788" TargetMode="External" /><Relationship Id="rId4" Type="http://schemas.openxmlformats.org/officeDocument/2006/relationships/hyperlink" Target="http://budget.house.gov/uploadedfiles/summary_tablesfy14.pdf" TargetMode="External" /><Relationship Id="rId5" Type="http://schemas.openxmlformats.org/officeDocument/2006/relationships/hyperlink" Target="http://crfb.org/sites/default/files/cbo_january_baseline_release_final.pdf"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cbo.gov/publication/43907"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www.whitehouse.gov/sites/default/files/omb/budget/fy2013/assets/tables.pdf"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fiscalcommission.gov/sites/fiscalcommission.gov/files/documents/TheMomentofTruth12_1_2010.pdf"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budget.house.gov/UploadedFiles/PathToProsperityFY2012.pdf"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whitehouse.gov/sites/default/files/omb/budget/fy2012/assets/jointcommitteereport.pdf"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www.cbo.gov/publication/43058"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www.cbo.gov/publication/43058" TargetMode="External" /></Relationships>
</file>

<file path=xl/worksheets/sheet1.xml><?xml version="1.0" encoding="utf-8"?>
<worksheet xmlns="http://schemas.openxmlformats.org/spreadsheetml/2006/main" xmlns:r="http://schemas.openxmlformats.org/officeDocument/2006/relationships">
  <dimension ref="B1:U64"/>
  <sheetViews>
    <sheetView zoomScalePageLayoutView="0" workbookViewId="0" topLeftCell="B1">
      <selection activeCell="Q10" sqref="Q10"/>
    </sheetView>
  </sheetViews>
  <sheetFormatPr defaultColWidth="8.8515625" defaultRowHeight="15"/>
  <cols>
    <col min="1" max="1" width="8.8515625" style="0" customWidth="1"/>
    <col min="2" max="2" width="72.421875" style="0" bestFit="1" customWidth="1"/>
    <col min="3" max="3" width="9.421875" style="0" customWidth="1"/>
    <col min="4" max="4" width="6.7109375" style="0" customWidth="1"/>
    <col min="5" max="5" width="7.421875" style="0" bestFit="1" customWidth="1"/>
    <col min="6" max="16" width="9.421875" style="0" bestFit="1" customWidth="1"/>
    <col min="17" max="17" width="12.140625" style="0" bestFit="1" customWidth="1"/>
  </cols>
  <sheetData>
    <row r="1" spans="2:17" ht="15.75">
      <c r="B1" s="64"/>
      <c r="C1" s="147" t="s">
        <v>14</v>
      </c>
      <c r="D1" s="147"/>
      <c r="E1" s="147"/>
      <c r="F1" s="147"/>
      <c r="G1" s="147"/>
      <c r="H1" s="147"/>
      <c r="I1" s="147"/>
      <c r="J1" s="147"/>
      <c r="K1" s="147"/>
      <c r="L1" s="65"/>
      <c r="M1" s="65"/>
      <c r="N1" s="65"/>
      <c r="O1" s="65"/>
      <c r="P1" s="65"/>
      <c r="Q1" s="66"/>
    </row>
    <row r="2" spans="2:17" ht="15.75">
      <c r="B2" s="67" t="s">
        <v>236</v>
      </c>
      <c r="C2" s="67">
        <v>2009</v>
      </c>
      <c r="D2" s="67">
        <v>2010</v>
      </c>
      <c r="E2" s="67">
        <v>2011</v>
      </c>
      <c r="F2" s="67">
        <v>2012</v>
      </c>
      <c r="G2" s="67">
        <v>2013</v>
      </c>
      <c r="H2" s="67">
        <v>2014</v>
      </c>
      <c r="I2" s="67">
        <v>2015</v>
      </c>
      <c r="J2" s="67">
        <v>2016</v>
      </c>
      <c r="K2" s="67">
        <v>2017</v>
      </c>
      <c r="L2" s="67">
        <v>2018</v>
      </c>
      <c r="M2" s="67">
        <v>2019</v>
      </c>
      <c r="N2" s="67">
        <v>2020</v>
      </c>
      <c r="O2" s="67">
        <v>2021</v>
      </c>
      <c r="P2" s="67">
        <v>2022</v>
      </c>
      <c r="Q2" s="67">
        <v>2023</v>
      </c>
    </row>
    <row r="3" spans="2:17" ht="15.75">
      <c r="B3" s="118" t="s">
        <v>65</v>
      </c>
      <c r="C3" s="143"/>
      <c r="D3" s="143"/>
      <c r="E3" s="143"/>
      <c r="F3" s="143">
        <v>72.6</v>
      </c>
      <c r="G3" s="143">
        <v>76.6</v>
      </c>
      <c r="H3" s="143">
        <v>78.2</v>
      </c>
      <c r="I3" s="143">
        <v>78.2</v>
      </c>
      <c r="J3" s="143">
        <v>77.7</v>
      </c>
      <c r="K3" s="143">
        <v>76.8</v>
      </c>
      <c r="L3" s="143">
        <v>75.9</v>
      </c>
      <c r="M3" s="143">
        <v>75.3</v>
      </c>
      <c r="N3" s="143">
        <v>74.9</v>
      </c>
      <c r="O3" s="143">
        <v>74.4</v>
      </c>
      <c r="P3" s="143">
        <v>73.9</v>
      </c>
      <c r="Q3" s="143">
        <v>73</v>
      </c>
    </row>
    <row r="4" spans="2:17" ht="15.75">
      <c r="B4" s="118" t="s">
        <v>21</v>
      </c>
      <c r="C4" s="144"/>
      <c r="D4" s="144"/>
      <c r="E4" s="143"/>
      <c r="F4" s="143">
        <v>72.6</v>
      </c>
      <c r="G4" s="143">
        <v>71.5</v>
      </c>
      <c r="H4" s="143">
        <v>70.39999999999999</v>
      </c>
      <c r="I4" s="143">
        <v>69.8</v>
      </c>
      <c r="J4" s="143">
        <v>69.3</v>
      </c>
      <c r="K4" s="143">
        <v>68.60000000000001</v>
      </c>
      <c r="L4" s="143">
        <v>67.5</v>
      </c>
      <c r="M4" s="143">
        <v>66.60000000000001</v>
      </c>
      <c r="N4" s="143">
        <v>65.5</v>
      </c>
      <c r="O4" s="144">
        <v>0</v>
      </c>
      <c r="P4" s="143">
        <v>0</v>
      </c>
      <c r="Q4" s="143">
        <v>0</v>
      </c>
    </row>
    <row r="5" spans="2:17" ht="15.75">
      <c r="B5" s="118" t="s">
        <v>22</v>
      </c>
      <c r="C5" s="144"/>
      <c r="D5" s="144"/>
      <c r="E5" s="144"/>
      <c r="F5" s="143">
        <v>72.6</v>
      </c>
      <c r="G5" s="145">
        <v>76.3</v>
      </c>
      <c r="H5" s="145">
        <v>77.7</v>
      </c>
      <c r="I5" s="145">
        <v>76.3</v>
      </c>
      <c r="J5" s="145">
        <v>74.6</v>
      </c>
      <c r="K5" s="145">
        <v>73.4</v>
      </c>
      <c r="L5" s="145">
        <v>73.1</v>
      </c>
      <c r="M5" s="145">
        <v>73.5</v>
      </c>
      <c r="N5" s="145">
        <v>74.2</v>
      </c>
      <c r="O5" s="145">
        <v>75</v>
      </c>
      <c r="P5" s="145">
        <v>76</v>
      </c>
      <c r="Q5" s="145">
        <v>77</v>
      </c>
    </row>
    <row r="6" spans="2:17" ht="15.75">
      <c r="B6" s="118" t="s">
        <v>233</v>
      </c>
      <c r="C6" s="144"/>
      <c r="D6" s="144"/>
      <c r="E6" s="144"/>
      <c r="F6" s="143">
        <v>72.6</v>
      </c>
      <c r="G6" s="145">
        <v>76.5</v>
      </c>
      <c r="H6" s="145">
        <v>78.9</v>
      </c>
      <c r="I6" s="145">
        <v>78.7</v>
      </c>
      <c r="J6" s="145">
        <v>78</v>
      </c>
      <c r="K6" s="145">
        <v>77.60000000000001</v>
      </c>
      <c r="L6" s="145">
        <v>78.3</v>
      </c>
      <c r="M6" s="145">
        <v>79.7</v>
      </c>
      <c r="N6" s="145">
        <v>81.3</v>
      </c>
      <c r="O6" s="145">
        <v>83.1</v>
      </c>
      <c r="P6" s="145">
        <v>85.1</v>
      </c>
      <c r="Q6" s="145">
        <v>86.9</v>
      </c>
    </row>
    <row r="7" spans="2:17" ht="15.75">
      <c r="B7" s="118" t="s">
        <v>167</v>
      </c>
      <c r="C7" s="144"/>
      <c r="D7" s="144"/>
      <c r="E7" s="144"/>
      <c r="F7" s="143">
        <v>72.6</v>
      </c>
      <c r="G7" s="143">
        <v>76.6</v>
      </c>
      <c r="H7" s="143">
        <v>77.2</v>
      </c>
      <c r="I7" s="143">
        <v>74.1</v>
      </c>
      <c r="J7" s="143">
        <v>70.39999999999999</v>
      </c>
      <c r="K7" s="143">
        <v>66.9</v>
      </c>
      <c r="L7" s="143">
        <v>64.4</v>
      </c>
      <c r="M7" s="143">
        <v>62.4</v>
      </c>
      <c r="N7" s="143">
        <v>60.5</v>
      </c>
      <c r="O7" s="143">
        <v>58.699999999999996</v>
      </c>
      <c r="P7" s="143">
        <v>56.89999999999999</v>
      </c>
      <c r="Q7" s="143">
        <v>54.800000000000004</v>
      </c>
    </row>
    <row r="8" spans="2:17" ht="15.75">
      <c r="B8" s="118" t="s">
        <v>168</v>
      </c>
      <c r="C8" s="143"/>
      <c r="D8" s="143"/>
      <c r="E8" s="143"/>
      <c r="F8" s="143">
        <v>72.6</v>
      </c>
      <c r="G8" s="143">
        <v>76.6</v>
      </c>
      <c r="H8" s="143">
        <v>78.5</v>
      </c>
      <c r="I8" s="143">
        <v>77.10000000000001</v>
      </c>
      <c r="J8" s="143">
        <v>74.9</v>
      </c>
      <c r="K8" s="143">
        <v>73</v>
      </c>
      <c r="L8" s="143">
        <v>72</v>
      </c>
      <c r="M8" s="143">
        <v>71.6</v>
      </c>
      <c r="N8" s="143">
        <v>71.3</v>
      </c>
      <c r="O8" s="143">
        <v>71</v>
      </c>
      <c r="P8" s="143">
        <v>70.8</v>
      </c>
      <c r="Q8" s="143">
        <v>70.39999999999999</v>
      </c>
    </row>
    <row r="9" spans="2:17" ht="15.75">
      <c r="B9" s="118" t="s">
        <v>166</v>
      </c>
      <c r="C9" s="143">
        <v>54</v>
      </c>
      <c r="D9" s="143">
        <v>62.9</v>
      </c>
      <c r="E9" s="143">
        <v>67.80000000000001</v>
      </c>
      <c r="F9" s="143">
        <v>72.6</v>
      </c>
      <c r="G9" s="143"/>
      <c r="H9" s="143"/>
      <c r="I9" s="143"/>
      <c r="J9" s="143"/>
      <c r="K9" s="143"/>
      <c r="L9" s="143"/>
      <c r="M9" s="143"/>
      <c r="N9" s="143"/>
      <c r="O9" s="143"/>
      <c r="P9" s="143"/>
      <c r="Q9" s="143"/>
    </row>
    <row r="10" spans="2:17" ht="15.75">
      <c r="B10" s="119" t="s">
        <v>169</v>
      </c>
      <c r="C10" s="146"/>
      <c r="D10" s="146"/>
      <c r="E10" s="146"/>
      <c r="F10" s="143">
        <v>72.6</v>
      </c>
      <c r="G10" s="146">
        <v>77.5</v>
      </c>
      <c r="H10" s="146">
        <v>78.60000000000001</v>
      </c>
      <c r="I10" s="146">
        <v>78.4</v>
      </c>
      <c r="J10" s="146">
        <v>77.9</v>
      </c>
      <c r="K10" s="146">
        <v>77.10000000000001</v>
      </c>
      <c r="L10" s="146">
        <v>76.3</v>
      </c>
      <c r="M10" s="146">
        <v>75.9</v>
      </c>
      <c r="N10" s="146">
        <v>75.6</v>
      </c>
      <c r="O10" s="146">
        <v>75.4</v>
      </c>
      <c r="P10" s="146">
        <v>75.1</v>
      </c>
      <c r="Q10" s="146"/>
    </row>
    <row r="11" spans="2:17" ht="15.75">
      <c r="B11" s="119" t="s">
        <v>170</v>
      </c>
      <c r="C11" s="146"/>
      <c r="D11" s="146"/>
      <c r="E11" s="146"/>
      <c r="F11" s="146"/>
      <c r="G11" s="146"/>
      <c r="H11" s="146">
        <v>78.10000000000001</v>
      </c>
      <c r="I11" s="146">
        <v>76.7</v>
      </c>
      <c r="J11" s="146">
        <v>74.3</v>
      </c>
      <c r="K11" s="146">
        <v>72.39999999999999</v>
      </c>
      <c r="L11" s="146">
        <v>71.5</v>
      </c>
      <c r="M11" s="146">
        <v>71.1</v>
      </c>
      <c r="N11" s="146">
        <v>70.8</v>
      </c>
      <c r="O11" s="146">
        <v>70.39999999999999</v>
      </c>
      <c r="P11" s="146">
        <v>69.89999999999999</v>
      </c>
      <c r="Q11" s="146">
        <v>69.3</v>
      </c>
    </row>
    <row r="12" spans="2:17" ht="15.75">
      <c r="B12" s="119"/>
      <c r="C12" s="120"/>
      <c r="D12" s="120"/>
      <c r="E12" s="120"/>
      <c r="F12" s="121"/>
      <c r="G12" s="121"/>
      <c r="H12" s="121"/>
      <c r="I12" s="121"/>
      <c r="J12" s="121"/>
      <c r="K12" s="121"/>
      <c r="L12" s="121"/>
      <c r="M12" s="121"/>
      <c r="N12" s="121"/>
      <c r="O12" s="121"/>
      <c r="P12" s="121"/>
      <c r="Q12" s="121"/>
    </row>
    <row r="13" spans="2:17" ht="15.75">
      <c r="B13" s="122"/>
      <c r="C13" s="122"/>
      <c r="D13" s="122"/>
      <c r="E13" s="122"/>
      <c r="F13" s="122"/>
      <c r="G13" s="122"/>
      <c r="H13" s="122"/>
      <c r="I13" s="122"/>
      <c r="J13" s="122"/>
      <c r="K13" s="122"/>
      <c r="L13" s="122"/>
      <c r="M13" s="122"/>
      <c r="N13" s="122"/>
      <c r="O13" s="122"/>
      <c r="P13" s="122"/>
      <c r="Q13" s="122"/>
    </row>
    <row r="14" spans="2:17" ht="15.75">
      <c r="B14" s="118"/>
      <c r="C14" s="118">
        <v>2009</v>
      </c>
      <c r="D14" s="118">
        <v>2010</v>
      </c>
      <c r="E14" s="118">
        <v>2011</v>
      </c>
      <c r="F14" s="118">
        <v>2012</v>
      </c>
      <c r="G14" s="118">
        <v>2013</v>
      </c>
      <c r="H14" s="118">
        <v>2014</v>
      </c>
      <c r="I14" s="118">
        <v>2015</v>
      </c>
      <c r="J14" s="118">
        <v>2016</v>
      </c>
      <c r="K14" s="118">
        <v>2017</v>
      </c>
      <c r="L14" s="118">
        <v>2018</v>
      </c>
      <c r="M14" s="118">
        <v>2019</v>
      </c>
      <c r="N14" s="118">
        <v>2020</v>
      </c>
      <c r="O14" s="118">
        <v>2021</v>
      </c>
      <c r="P14" s="118">
        <v>2022</v>
      </c>
      <c r="Q14" s="118">
        <v>2023</v>
      </c>
    </row>
    <row r="15" spans="2:17" ht="15.75">
      <c r="B15" s="118" t="s">
        <v>65</v>
      </c>
      <c r="C15" s="72">
        <v>7544.7</v>
      </c>
      <c r="D15" s="72">
        <v>9018</v>
      </c>
      <c r="E15" s="123">
        <v>10128</v>
      </c>
      <c r="F15" s="118">
        <v>11281</v>
      </c>
      <c r="G15" s="118">
        <v>12404</v>
      </c>
      <c r="H15" s="118">
        <v>13296</v>
      </c>
      <c r="I15" s="118">
        <v>14032</v>
      </c>
      <c r="J15" s="118">
        <v>14714</v>
      </c>
      <c r="K15" s="118">
        <v>15344</v>
      </c>
      <c r="L15" s="118">
        <v>15954</v>
      </c>
      <c r="M15" s="118">
        <v>16583</v>
      </c>
      <c r="N15" s="118">
        <v>17212</v>
      </c>
      <c r="O15" s="118">
        <v>17836</v>
      </c>
      <c r="P15" s="118">
        <v>18473</v>
      </c>
      <c r="Q15" s="118">
        <v>19030</v>
      </c>
    </row>
    <row r="16" spans="2:17" ht="15.75">
      <c r="B16" s="118" t="s">
        <v>21</v>
      </c>
      <c r="C16" s="118"/>
      <c r="D16" s="118"/>
      <c r="E16" s="118">
        <v>10133</v>
      </c>
      <c r="F16" s="118">
        <v>11200</v>
      </c>
      <c r="G16" s="118">
        <v>11952</v>
      </c>
      <c r="H16" s="118">
        <v>12497</v>
      </c>
      <c r="I16" s="118">
        <v>13004</v>
      </c>
      <c r="J16" s="118">
        <v>13522</v>
      </c>
      <c r="K16" s="118">
        <v>13987</v>
      </c>
      <c r="L16" s="118">
        <v>14380</v>
      </c>
      <c r="M16" s="118">
        <v>14779</v>
      </c>
      <c r="N16" s="118">
        <v>15164</v>
      </c>
      <c r="O16" s="118"/>
      <c r="P16" s="118"/>
      <c r="Q16" s="118"/>
    </row>
    <row r="17" spans="2:17" ht="15.75">
      <c r="B17" s="118" t="s">
        <v>66</v>
      </c>
      <c r="C17" s="118"/>
      <c r="D17" s="118"/>
      <c r="E17" s="118"/>
      <c r="F17" s="124">
        <v>11280</v>
      </c>
      <c r="G17" s="124">
        <v>12229</v>
      </c>
      <c r="H17" s="124">
        <v>12937</v>
      </c>
      <c r="I17" s="124">
        <v>13462</v>
      </c>
      <c r="J17" s="124">
        <v>14025</v>
      </c>
      <c r="K17" s="124">
        <v>14642</v>
      </c>
      <c r="L17" s="124">
        <v>15316</v>
      </c>
      <c r="M17" s="124">
        <v>16092</v>
      </c>
      <c r="N17" s="124">
        <v>16957</v>
      </c>
      <c r="O17" s="124">
        <v>17876</v>
      </c>
      <c r="P17" s="124">
        <v>18902</v>
      </c>
      <c r="Q17" s="124">
        <v>19944</v>
      </c>
    </row>
    <row r="18" spans="2:21" ht="15.75">
      <c r="B18" s="118" t="s">
        <v>23</v>
      </c>
      <c r="C18" s="125"/>
      <c r="D18" s="118"/>
      <c r="E18" s="118"/>
      <c r="F18" s="118"/>
      <c r="G18" s="118"/>
      <c r="H18" s="118">
        <v>12850</v>
      </c>
      <c r="I18" s="118">
        <v>13070</v>
      </c>
      <c r="J18" s="118">
        <v>13226</v>
      </c>
      <c r="K18" s="118">
        <v>13362</v>
      </c>
      <c r="L18" s="118">
        <v>13485</v>
      </c>
      <c r="M18" s="118">
        <v>13648</v>
      </c>
      <c r="N18" s="118">
        <v>13837</v>
      </c>
      <c r="O18" s="118">
        <v>13993</v>
      </c>
      <c r="P18" s="118">
        <v>14154</v>
      </c>
      <c r="Q18" s="118">
        <v>14211</v>
      </c>
      <c r="S18" s="63"/>
      <c r="U18" t="s">
        <v>219</v>
      </c>
    </row>
    <row r="19" spans="2:19" ht="15.75">
      <c r="B19" s="118" t="s">
        <v>67</v>
      </c>
      <c r="C19" s="125"/>
      <c r="D19" s="118"/>
      <c r="E19" s="118"/>
      <c r="F19" s="118"/>
      <c r="G19" s="118">
        <v>12275</v>
      </c>
      <c r="H19" s="118">
        <v>13060</v>
      </c>
      <c r="I19" s="118">
        <v>13588</v>
      </c>
      <c r="J19" s="118">
        <v>14081</v>
      </c>
      <c r="K19" s="118">
        <v>14575</v>
      </c>
      <c r="L19" s="118">
        <v>15081</v>
      </c>
      <c r="M19" s="118">
        <v>15670</v>
      </c>
      <c r="N19" s="118">
        <v>16297</v>
      </c>
      <c r="O19" s="118">
        <v>16929</v>
      </c>
      <c r="P19" s="118">
        <v>17600</v>
      </c>
      <c r="Q19" s="118">
        <v>18229</v>
      </c>
      <c r="S19" s="63"/>
    </row>
    <row r="20" spans="2:17" ht="15.75">
      <c r="B20" s="126" t="s">
        <v>170</v>
      </c>
      <c r="C20" s="72"/>
      <c r="D20" s="127"/>
      <c r="E20" s="127"/>
      <c r="F20" s="127"/>
      <c r="G20" s="127"/>
      <c r="H20" s="128">
        <v>13007</v>
      </c>
      <c r="I20" s="128">
        <v>13517</v>
      </c>
      <c r="J20" s="128">
        <v>13970</v>
      </c>
      <c r="K20" s="128">
        <v>14453</v>
      </c>
      <c r="L20" s="128">
        <v>14982</v>
      </c>
      <c r="M20" s="128">
        <v>15560</v>
      </c>
      <c r="N20" s="128">
        <v>16173</v>
      </c>
      <c r="O20" s="128">
        <v>16788</v>
      </c>
      <c r="P20" s="128">
        <v>17383</v>
      </c>
      <c r="Q20" s="128">
        <v>17951</v>
      </c>
    </row>
    <row r="21" ht="15">
      <c r="B21" s="2"/>
    </row>
    <row r="22" spans="2:3" ht="15.75">
      <c r="B22" s="68" t="s">
        <v>69</v>
      </c>
      <c r="C22" s="1" t="s">
        <v>68</v>
      </c>
    </row>
    <row r="23" spans="2:3" ht="15.75">
      <c r="B23" s="68" t="s">
        <v>70</v>
      </c>
      <c r="C23" s="1" t="s">
        <v>71</v>
      </c>
    </row>
    <row r="24" spans="2:3" ht="15.75">
      <c r="B24" s="68" t="s">
        <v>72</v>
      </c>
      <c r="C24" s="1" t="s">
        <v>74</v>
      </c>
    </row>
    <row r="25" spans="2:3" ht="15.75">
      <c r="B25" s="68" t="s">
        <v>73</v>
      </c>
      <c r="C25" s="1" t="s">
        <v>75</v>
      </c>
    </row>
    <row r="26" spans="2:3" ht="15.75">
      <c r="B26" s="68" t="s">
        <v>234</v>
      </c>
      <c r="C26" s="1" t="s">
        <v>235</v>
      </c>
    </row>
    <row r="27" spans="2:17" ht="15.75">
      <c r="B27" s="133" t="s">
        <v>213</v>
      </c>
      <c r="C27" s="134"/>
      <c r="D27" s="134"/>
      <c r="E27" s="134"/>
      <c r="F27" s="135">
        <f>F17/F5</f>
        <v>155.3719008264463</v>
      </c>
      <c r="G27" s="135">
        <f>G17/G5</f>
        <v>160.27522935779817</v>
      </c>
      <c r="H27" s="135">
        <f aca="true" t="shared" si="0" ref="H27:Q27">H17/H5</f>
        <v>166.49935649935648</v>
      </c>
      <c r="I27" s="135">
        <f t="shared" si="0"/>
        <v>176.435124508519</v>
      </c>
      <c r="J27" s="135">
        <f t="shared" si="0"/>
        <v>188.00268096514748</v>
      </c>
      <c r="K27" s="135">
        <f t="shared" si="0"/>
        <v>199.48228882833786</v>
      </c>
      <c r="L27" s="135">
        <f t="shared" si="0"/>
        <v>209.5212038303694</v>
      </c>
      <c r="M27" s="135">
        <f t="shared" si="0"/>
        <v>218.9387755102041</v>
      </c>
      <c r="N27" s="135">
        <f t="shared" si="0"/>
        <v>228.5309973045822</v>
      </c>
      <c r="O27" s="135">
        <f t="shared" si="0"/>
        <v>238.34666666666666</v>
      </c>
      <c r="P27" s="135">
        <f t="shared" si="0"/>
        <v>248.71052631578948</v>
      </c>
      <c r="Q27" s="136">
        <f t="shared" si="0"/>
        <v>259.012987012987</v>
      </c>
    </row>
    <row r="28" spans="2:18" ht="15.75">
      <c r="B28" s="81" t="s">
        <v>215</v>
      </c>
      <c r="C28" s="2"/>
      <c r="D28" s="2"/>
      <c r="E28" s="2"/>
      <c r="F28" s="124">
        <v>11280</v>
      </c>
      <c r="G28" s="124">
        <v>12229</v>
      </c>
      <c r="H28" s="124">
        <v>12937</v>
      </c>
      <c r="I28" s="124">
        <v>13462</v>
      </c>
      <c r="J28" s="124">
        <v>14025</v>
      </c>
      <c r="K28" s="124">
        <v>14642</v>
      </c>
      <c r="L28" s="124">
        <v>15316</v>
      </c>
      <c r="M28" s="124">
        <v>16092</v>
      </c>
      <c r="N28" s="124">
        <v>16957</v>
      </c>
      <c r="O28" s="124">
        <v>17876</v>
      </c>
      <c r="P28" s="124">
        <v>18902</v>
      </c>
      <c r="Q28" s="124">
        <v>19944</v>
      </c>
      <c r="R28" s="63"/>
    </row>
    <row r="29" spans="2:18" ht="15.75">
      <c r="B29" s="81" t="s">
        <v>214</v>
      </c>
      <c r="C29" s="2"/>
      <c r="D29" s="2"/>
      <c r="E29" s="2"/>
      <c r="F29" s="137">
        <f>F28/F27</f>
        <v>72.6</v>
      </c>
      <c r="G29" s="137">
        <f aca="true" t="shared" si="1" ref="G29:Q29">G28/G27</f>
        <v>76.3</v>
      </c>
      <c r="H29" s="137">
        <f t="shared" si="1"/>
        <v>77.7</v>
      </c>
      <c r="I29" s="137">
        <f t="shared" si="1"/>
        <v>76.3</v>
      </c>
      <c r="J29" s="137">
        <f t="shared" si="1"/>
        <v>74.6</v>
      </c>
      <c r="K29" s="137">
        <f t="shared" si="1"/>
        <v>73.4</v>
      </c>
      <c r="L29" s="137">
        <f t="shared" si="1"/>
        <v>73.1</v>
      </c>
      <c r="M29" s="137">
        <f t="shared" si="1"/>
        <v>73.5</v>
      </c>
      <c r="N29" s="137">
        <f t="shared" si="1"/>
        <v>74.2</v>
      </c>
      <c r="O29" s="137">
        <f t="shared" si="1"/>
        <v>75</v>
      </c>
      <c r="P29" s="137">
        <f t="shared" si="1"/>
        <v>76</v>
      </c>
      <c r="Q29" s="138">
        <f t="shared" si="1"/>
        <v>77</v>
      </c>
      <c r="R29" s="129"/>
    </row>
    <row r="30" spans="2:17" ht="15.75">
      <c r="B30" s="81" t="s">
        <v>217</v>
      </c>
      <c r="C30" s="2"/>
      <c r="D30" s="2"/>
      <c r="E30" s="2"/>
      <c r="F30" s="2"/>
      <c r="G30" s="2"/>
      <c r="H30" s="2"/>
      <c r="I30" s="2"/>
      <c r="J30" s="2"/>
      <c r="K30" s="2"/>
      <c r="L30" s="2"/>
      <c r="M30" s="2"/>
      <c r="N30" s="2"/>
      <c r="O30" s="2"/>
      <c r="P30" s="2"/>
      <c r="Q30" s="139"/>
    </row>
    <row r="31" spans="2:20" ht="15.75">
      <c r="B31" s="81" t="s">
        <v>216</v>
      </c>
      <c r="C31" s="2"/>
      <c r="D31" s="2"/>
      <c r="E31" s="2"/>
      <c r="F31" s="2"/>
      <c r="G31" s="2"/>
      <c r="H31" s="2"/>
      <c r="I31" s="2"/>
      <c r="J31" s="2"/>
      <c r="K31" s="2"/>
      <c r="L31" s="2"/>
      <c r="M31" s="2"/>
      <c r="N31" s="2"/>
      <c r="O31" s="2"/>
      <c r="P31" s="2"/>
      <c r="Q31" s="139">
        <f>Q29*Q27</f>
        <v>19944</v>
      </c>
      <c r="S31" s="63">
        <f>Q31-Q28</f>
        <v>0</v>
      </c>
      <c r="T31" t="s">
        <v>218</v>
      </c>
    </row>
    <row r="32" spans="2:17" ht="15">
      <c r="B32" s="140"/>
      <c r="C32" s="141"/>
      <c r="D32" s="141"/>
      <c r="E32" s="141"/>
      <c r="F32" s="141"/>
      <c r="G32" s="141"/>
      <c r="H32" s="141"/>
      <c r="I32" s="141"/>
      <c r="J32" s="141"/>
      <c r="K32" s="141"/>
      <c r="L32" s="141"/>
      <c r="M32" s="141"/>
      <c r="N32" s="141"/>
      <c r="O32" s="141"/>
      <c r="P32" s="141"/>
      <c r="Q32" s="142">
        <v>0.87</v>
      </c>
    </row>
    <row r="35" ht="15">
      <c r="Q35" s="131">
        <f>Q32*Q27</f>
        <v>225.3412987012987</v>
      </c>
    </row>
    <row r="37" spans="16:18" ht="15">
      <c r="P37" t="s">
        <v>228</v>
      </c>
      <c r="Q37" t="s">
        <v>15</v>
      </c>
      <c r="R37" t="s">
        <v>229</v>
      </c>
    </row>
    <row r="38" spans="3:18" ht="15">
      <c r="C38" s="130">
        <v>2023</v>
      </c>
      <c r="O38" t="s">
        <v>230</v>
      </c>
      <c r="P38" s="132">
        <v>25901.2987</v>
      </c>
      <c r="Q38">
        <v>0.77</v>
      </c>
      <c r="R38">
        <v>19944</v>
      </c>
    </row>
    <row r="39" spans="2:18" ht="15">
      <c r="B39" t="s">
        <v>220</v>
      </c>
      <c r="C39">
        <v>28</v>
      </c>
      <c r="O39" t="s">
        <v>231</v>
      </c>
      <c r="P39" s="132">
        <v>25901.2987</v>
      </c>
      <c r="Q39">
        <v>0.87</v>
      </c>
      <c r="R39">
        <v>22534</v>
      </c>
    </row>
    <row r="40" spans="2:3" ht="15">
      <c r="B40" t="s">
        <v>221</v>
      </c>
      <c r="C40">
        <v>14</v>
      </c>
    </row>
    <row r="41" spans="2:18" ht="15">
      <c r="B41" t="s">
        <v>222</v>
      </c>
      <c r="C41">
        <v>-74</v>
      </c>
      <c r="O41" t="s">
        <v>232</v>
      </c>
      <c r="R41">
        <f>R39-R38</f>
        <v>2590</v>
      </c>
    </row>
    <row r="42" spans="2:3" ht="15">
      <c r="B42" t="s">
        <v>223</v>
      </c>
      <c r="C42">
        <v>35</v>
      </c>
    </row>
    <row r="43" spans="2:3" ht="15">
      <c r="B43" t="s">
        <v>224</v>
      </c>
      <c r="C43">
        <v>-7</v>
      </c>
    </row>
    <row r="44" spans="2:3" ht="15">
      <c r="B44" t="s">
        <v>225</v>
      </c>
      <c r="C44">
        <v>-51</v>
      </c>
    </row>
    <row r="45" spans="2:3" ht="15">
      <c r="B45" t="s">
        <v>226</v>
      </c>
      <c r="C45">
        <v>-46</v>
      </c>
    </row>
    <row r="46" spans="2:3" ht="15">
      <c r="B46" t="s">
        <v>227</v>
      </c>
      <c r="C46">
        <v>-104</v>
      </c>
    </row>
    <row r="55" spans="2:17" ht="15.75">
      <c r="B55" s="67"/>
      <c r="C55" s="67">
        <v>2009</v>
      </c>
      <c r="D55" s="67">
        <v>2010</v>
      </c>
      <c r="E55" s="67">
        <v>2011</v>
      </c>
      <c r="F55" s="67">
        <v>2012</v>
      </c>
      <c r="G55" s="67">
        <v>2013</v>
      </c>
      <c r="H55" s="67">
        <v>2014</v>
      </c>
      <c r="I55" s="67">
        <v>2015</v>
      </c>
      <c r="J55" s="67">
        <v>2016</v>
      </c>
      <c r="K55" s="67">
        <v>2017</v>
      </c>
      <c r="L55" s="67">
        <v>2018</v>
      </c>
      <c r="M55" s="67">
        <v>2019</v>
      </c>
      <c r="N55" s="67">
        <v>2020</v>
      </c>
      <c r="O55" s="67">
        <v>2021</v>
      </c>
      <c r="P55" s="67">
        <v>2022</v>
      </c>
      <c r="Q55" s="67">
        <v>2023</v>
      </c>
    </row>
    <row r="56" spans="2:17" ht="15.75">
      <c r="B56" s="118" t="s">
        <v>65</v>
      </c>
      <c r="C56" s="143"/>
      <c r="D56" s="143"/>
      <c r="E56" s="143"/>
      <c r="F56" s="143">
        <f>F3*100</f>
        <v>7259.999999999999</v>
      </c>
      <c r="G56" s="143">
        <f aca="true" t="shared" si="2" ref="G56:Q56">G3*100</f>
        <v>7659.999999999999</v>
      </c>
      <c r="H56" s="143">
        <f t="shared" si="2"/>
        <v>7820</v>
      </c>
      <c r="I56" s="143">
        <f t="shared" si="2"/>
        <v>7820</v>
      </c>
      <c r="J56" s="143">
        <f t="shared" si="2"/>
        <v>7770</v>
      </c>
      <c r="K56" s="143">
        <f t="shared" si="2"/>
        <v>7680</v>
      </c>
      <c r="L56" s="143">
        <f t="shared" si="2"/>
        <v>7590.000000000001</v>
      </c>
      <c r="M56" s="143">
        <f t="shared" si="2"/>
        <v>7530</v>
      </c>
      <c r="N56" s="143">
        <f t="shared" si="2"/>
        <v>7490.000000000001</v>
      </c>
      <c r="O56" s="143">
        <f t="shared" si="2"/>
        <v>7440.000000000001</v>
      </c>
      <c r="P56" s="143">
        <f t="shared" si="2"/>
        <v>7390.000000000001</v>
      </c>
      <c r="Q56" s="143">
        <f t="shared" si="2"/>
        <v>7300</v>
      </c>
    </row>
    <row r="57" spans="2:17" ht="15.75">
      <c r="B57" s="118" t="s">
        <v>21</v>
      </c>
      <c r="C57" s="144"/>
      <c r="D57" s="144"/>
      <c r="E57" s="143"/>
      <c r="F57" s="143">
        <f aca="true" t="shared" si="3" ref="F57:Q57">F4*100</f>
        <v>7259.999999999999</v>
      </c>
      <c r="G57" s="143">
        <f t="shared" si="3"/>
        <v>7150</v>
      </c>
      <c r="H57" s="143">
        <f t="shared" si="3"/>
        <v>7039.999999999999</v>
      </c>
      <c r="I57" s="143">
        <f t="shared" si="3"/>
        <v>6980</v>
      </c>
      <c r="J57" s="143">
        <f t="shared" si="3"/>
        <v>6930</v>
      </c>
      <c r="K57" s="143">
        <f t="shared" si="3"/>
        <v>6860.000000000001</v>
      </c>
      <c r="L57" s="143">
        <f t="shared" si="3"/>
        <v>6750</v>
      </c>
      <c r="M57" s="143">
        <f t="shared" si="3"/>
        <v>6660.000000000001</v>
      </c>
      <c r="N57" s="143">
        <f t="shared" si="3"/>
        <v>6550</v>
      </c>
      <c r="O57" s="143">
        <f t="shared" si="3"/>
        <v>0</v>
      </c>
      <c r="P57" s="143">
        <f t="shared" si="3"/>
        <v>0</v>
      </c>
      <c r="Q57" s="143">
        <f t="shared" si="3"/>
        <v>0</v>
      </c>
    </row>
    <row r="58" spans="2:17" ht="15.75">
      <c r="B58" s="118" t="s">
        <v>22</v>
      </c>
      <c r="C58" s="144"/>
      <c r="D58" s="144"/>
      <c r="E58" s="144"/>
      <c r="F58" s="143">
        <f aca="true" t="shared" si="4" ref="F58:Q58">F5*100</f>
        <v>7259.999999999999</v>
      </c>
      <c r="G58" s="143">
        <f t="shared" si="4"/>
        <v>7630</v>
      </c>
      <c r="H58" s="143">
        <f t="shared" si="4"/>
        <v>7770</v>
      </c>
      <c r="I58" s="143">
        <f t="shared" si="4"/>
        <v>7630</v>
      </c>
      <c r="J58" s="143">
        <f t="shared" si="4"/>
        <v>7459.999999999999</v>
      </c>
      <c r="K58" s="143">
        <f t="shared" si="4"/>
        <v>7340.000000000001</v>
      </c>
      <c r="L58" s="143">
        <f t="shared" si="4"/>
        <v>7309.999999999999</v>
      </c>
      <c r="M58" s="143">
        <f t="shared" si="4"/>
        <v>7350</v>
      </c>
      <c r="N58" s="143">
        <f t="shared" si="4"/>
        <v>7420</v>
      </c>
      <c r="O58" s="143">
        <f t="shared" si="4"/>
        <v>7500</v>
      </c>
      <c r="P58" s="143">
        <f t="shared" si="4"/>
        <v>7600</v>
      </c>
      <c r="Q58" s="143">
        <f t="shared" si="4"/>
        <v>7700</v>
      </c>
    </row>
    <row r="59" spans="2:17" ht="15.75">
      <c r="B59" s="118" t="s">
        <v>233</v>
      </c>
      <c r="C59" s="144"/>
      <c r="D59" s="144"/>
      <c r="E59" s="144"/>
      <c r="F59" s="143">
        <f aca="true" t="shared" si="5" ref="F59:Q59">F6*100</f>
        <v>7259.999999999999</v>
      </c>
      <c r="G59" s="143">
        <f t="shared" si="5"/>
        <v>7650</v>
      </c>
      <c r="H59" s="143">
        <f t="shared" si="5"/>
        <v>7890.000000000001</v>
      </c>
      <c r="I59" s="143">
        <f t="shared" si="5"/>
        <v>7870</v>
      </c>
      <c r="J59" s="143">
        <f t="shared" si="5"/>
        <v>7800</v>
      </c>
      <c r="K59" s="143">
        <f t="shared" si="5"/>
        <v>7760.000000000001</v>
      </c>
      <c r="L59" s="143">
        <f t="shared" si="5"/>
        <v>7830</v>
      </c>
      <c r="M59" s="143">
        <f t="shared" si="5"/>
        <v>7970</v>
      </c>
      <c r="N59" s="143">
        <f t="shared" si="5"/>
        <v>8130</v>
      </c>
      <c r="O59" s="143">
        <f t="shared" si="5"/>
        <v>8310</v>
      </c>
      <c r="P59" s="143">
        <f t="shared" si="5"/>
        <v>8510</v>
      </c>
      <c r="Q59" s="143">
        <f t="shared" si="5"/>
        <v>8690</v>
      </c>
    </row>
    <row r="60" spans="2:17" ht="15.75">
      <c r="B60" s="118" t="s">
        <v>167</v>
      </c>
      <c r="C60" s="144"/>
      <c r="D60" s="144"/>
      <c r="E60" s="144"/>
      <c r="F60" s="143">
        <f aca="true" t="shared" si="6" ref="F60:Q60">F7*100</f>
        <v>7259.999999999999</v>
      </c>
      <c r="G60" s="143">
        <f t="shared" si="6"/>
        <v>7659.999999999999</v>
      </c>
      <c r="H60" s="143">
        <f t="shared" si="6"/>
        <v>7720</v>
      </c>
      <c r="I60" s="143">
        <f t="shared" si="6"/>
        <v>7409.999999999999</v>
      </c>
      <c r="J60" s="143">
        <f t="shared" si="6"/>
        <v>7039.999999999999</v>
      </c>
      <c r="K60" s="143">
        <f t="shared" si="6"/>
        <v>6690.000000000001</v>
      </c>
      <c r="L60" s="143">
        <f t="shared" si="6"/>
        <v>6440.000000000001</v>
      </c>
      <c r="M60" s="143">
        <f t="shared" si="6"/>
        <v>6240</v>
      </c>
      <c r="N60" s="143">
        <f t="shared" si="6"/>
        <v>6050</v>
      </c>
      <c r="O60" s="143">
        <f t="shared" si="6"/>
        <v>5870</v>
      </c>
      <c r="P60" s="143">
        <f t="shared" si="6"/>
        <v>5689.999999999999</v>
      </c>
      <c r="Q60" s="143">
        <f t="shared" si="6"/>
        <v>5480</v>
      </c>
    </row>
    <row r="61" spans="2:17" ht="15.75">
      <c r="B61" s="118" t="s">
        <v>168</v>
      </c>
      <c r="C61" s="143"/>
      <c r="D61" s="143"/>
      <c r="E61" s="143"/>
      <c r="F61" s="143">
        <f aca="true" t="shared" si="7" ref="F61:Q61">F8*100</f>
        <v>7259.999999999999</v>
      </c>
      <c r="G61" s="143">
        <f t="shared" si="7"/>
        <v>7659.999999999999</v>
      </c>
      <c r="H61" s="143">
        <f t="shared" si="7"/>
        <v>7850</v>
      </c>
      <c r="I61" s="143">
        <f t="shared" si="7"/>
        <v>7710.000000000001</v>
      </c>
      <c r="J61" s="143">
        <f t="shared" si="7"/>
        <v>7490.000000000001</v>
      </c>
      <c r="K61" s="143">
        <f t="shared" si="7"/>
        <v>7300</v>
      </c>
      <c r="L61" s="143">
        <f t="shared" si="7"/>
        <v>7200</v>
      </c>
      <c r="M61" s="143">
        <f t="shared" si="7"/>
        <v>7159.999999999999</v>
      </c>
      <c r="N61" s="143">
        <f t="shared" si="7"/>
        <v>7130</v>
      </c>
      <c r="O61" s="143">
        <f t="shared" si="7"/>
        <v>7100</v>
      </c>
      <c r="P61" s="143">
        <f t="shared" si="7"/>
        <v>7080</v>
      </c>
      <c r="Q61" s="143">
        <f t="shared" si="7"/>
        <v>7039.999999999999</v>
      </c>
    </row>
    <row r="62" spans="2:17" ht="15.75">
      <c r="B62" s="118" t="s">
        <v>166</v>
      </c>
      <c r="C62" s="143">
        <f>C9*100</f>
        <v>5400</v>
      </c>
      <c r="D62" s="143">
        <f>D9*100</f>
        <v>6290</v>
      </c>
      <c r="E62" s="143">
        <f>E9*100</f>
        <v>6780.000000000001</v>
      </c>
      <c r="F62" s="143">
        <f aca="true" t="shared" si="8" ref="F62:Q64">F9*100</f>
        <v>7259.999999999999</v>
      </c>
      <c r="G62" s="143"/>
      <c r="H62" s="143"/>
      <c r="I62" s="143"/>
      <c r="J62" s="143"/>
      <c r="K62" s="143"/>
      <c r="L62" s="143"/>
      <c r="M62" s="143"/>
      <c r="N62" s="143"/>
      <c r="O62" s="143"/>
      <c r="P62" s="143"/>
      <c r="Q62" s="143"/>
    </row>
    <row r="63" spans="2:17" ht="15.75">
      <c r="B63" s="119" t="s">
        <v>169</v>
      </c>
      <c r="C63" s="146"/>
      <c r="D63" s="146"/>
      <c r="E63" s="146"/>
      <c r="F63" s="143">
        <f t="shared" si="8"/>
        <v>7259.999999999999</v>
      </c>
      <c r="G63" s="143">
        <f t="shared" si="8"/>
        <v>7750</v>
      </c>
      <c r="H63" s="143">
        <f t="shared" si="8"/>
        <v>7860.000000000001</v>
      </c>
      <c r="I63" s="143">
        <f t="shared" si="8"/>
        <v>7840.000000000001</v>
      </c>
      <c r="J63" s="143">
        <f t="shared" si="8"/>
        <v>7790.000000000001</v>
      </c>
      <c r="K63" s="143">
        <f t="shared" si="8"/>
        <v>7710.000000000001</v>
      </c>
      <c r="L63" s="143">
        <f t="shared" si="8"/>
        <v>7630</v>
      </c>
      <c r="M63" s="143">
        <f t="shared" si="8"/>
        <v>7590.000000000001</v>
      </c>
      <c r="N63" s="143">
        <f t="shared" si="8"/>
        <v>7559.999999999999</v>
      </c>
      <c r="O63" s="143">
        <f t="shared" si="8"/>
        <v>7540.000000000001</v>
      </c>
      <c r="P63" s="143">
        <f t="shared" si="8"/>
        <v>7509.999999999999</v>
      </c>
      <c r="Q63" s="143"/>
    </row>
    <row r="64" spans="2:17" ht="15.75">
      <c r="B64" s="119" t="s">
        <v>170</v>
      </c>
      <c r="C64" s="146"/>
      <c r="D64" s="146"/>
      <c r="E64" s="146"/>
      <c r="F64" s="146"/>
      <c r="G64" s="146"/>
      <c r="H64" s="143">
        <f t="shared" si="8"/>
        <v>7810.000000000001</v>
      </c>
      <c r="I64" s="143">
        <f t="shared" si="8"/>
        <v>7670</v>
      </c>
      <c r="J64" s="143">
        <f t="shared" si="8"/>
        <v>7430</v>
      </c>
      <c r="K64" s="143">
        <f t="shared" si="8"/>
        <v>7239.999999999999</v>
      </c>
      <c r="L64" s="143">
        <f t="shared" si="8"/>
        <v>7150</v>
      </c>
      <c r="M64" s="143">
        <f t="shared" si="8"/>
        <v>7109.999999999999</v>
      </c>
      <c r="N64" s="143">
        <f t="shared" si="8"/>
        <v>7080</v>
      </c>
      <c r="O64" s="143">
        <f t="shared" si="8"/>
        <v>7039.999999999999</v>
      </c>
      <c r="P64" s="143">
        <f t="shared" si="8"/>
        <v>6989.999999999999</v>
      </c>
      <c r="Q64" s="143">
        <f t="shared" si="8"/>
        <v>6930</v>
      </c>
    </row>
  </sheetData>
  <sheetProtection/>
  <mergeCells count="1">
    <mergeCell ref="C1:K1"/>
  </mergeCells>
  <hyperlinks>
    <hyperlink ref="C22" r:id="rId1" display="http://www.whitehouse.gov/sites/default/files/omb/budget/fy2014/assets/tables.pdf"/>
    <hyperlink ref="C23" r:id="rId2" display="http://cbo.gov/sites/default/files/cbofiles/attachments/43907-BudgetOutlook.pdf"/>
    <hyperlink ref="C24" r:id="rId3" display="http://www.budget.senate.gov/democratic/index.cfm/files/serve?File_id=c2426bed-9825-4ce5-89f5-3168ddf95788"/>
    <hyperlink ref="C25" r:id="rId4" display="http://budget.house.gov/uploadedfiles/summary_tablesfy14.pdf"/>
    <hyperlink ref="C26" r:id="rId5" display="http://crfb.org/sites/default/files/cbo_january_baseline_release_final.pdf"/>
  </hyperlinks>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sheetPr>
    <pageSetUpPr fitToPage="1"/>
  </sheetPr>
  <dimension ref="A1:S125"/>
  <sheetViews>
    <sheetView zoomScalePageLayoutView="0" workbookViewId="0" topLeftCell="A7">
      <selection activeCell="J24" sqref="J24"/>
    </sheetView>
  </sheetViews>
  <sheetFormatPr defaultColWidth="8.8515625" defaultRowHeight="15" customHeight="1"/>
  <cols>
    <col min="1" max="2" width="2.28125" style="82" customWidth="1"/>
    <col min="3" max="3" width="46.00390625" style="82" customWidth="1"/>
    <col min="4" max="14" width="6.8515625" style="82" customWidth="1"/>
    <col min="15" max="16" width="6.8515625" style="83" customWidth="1"/>
    <col min="17" max="16384" width="8.8515625" style="82" customWidth="1"/>
  </cols>
  <sheetData>
    <row r="1" spans="1:18" ht="15" customHeight="1">
      <c r="A1" s="157" t="s">
        <v>212</v>
      </c>
      <c r="B1" s="157"/>
      <c r="C1" s="157"/>
      <c r="D1" s="157"/>
      <c r="E1" s="157"/>
      <c r="F1" s="157"/>
      <c r="G1" s="157"/>
      <c r="H1" s="157"/>
      <c r="I1" s="157"/>
      <c r="J1" s="157"/>
      <c r="K1" s="157"/>
      <c r="L1" s="157"/>
      <c r="M1" s="157"/>
      <c r="N1" s="157"/>
      <c r="O1" s="157"/>
      <c r="P1" s="157"/>
      <c r="Q1" s="157"/>
      <c r="R1" s="157"/>
    </row>
    <row r="4" spans="1:16" ht="15" customHeight="1">
      <c r="A4" s="117" t="s">
        <v>211</v>
      </c>
      <c r="B4" s="117"/>
      <c r="C4" s="117"/>
      <c r="D4" s="116"/>
      <c r="E4" s="116"/>
      <c r="F4" s="116"/>
      <c r="G4" s="116"/>
      <c r="H4" s="116"/>
      <c r="I4" s="116"/>
      <c r="J4" s="116"/>
      <c r="K4" s="116"/>
      <c r="L4" s="116"/>
      <c r="M4" s="116"/>
      <c r="N4" s="116"/>
      <c r="O4" s="115"/>
      <c r="P4" s="115"/>
    </row>
    <row r="5" spans="1:16" ht="15" customHeight="1">
      <c r="A5" s="158" t="s">
        <v>210</v>
      </c>
      <c r="B5" s="158"/>
      <c r="C5" s="158"/>
      <c r="D5" s="158"/>
      <c r="E5" s="158"/>
      <c r="F5" s="158"/>
      <c r="G5" s="158"/>
      <c r="H5" s="158"/>
      <c r="I5" s="158"/>
      <c r="J5" s="158"/>
      <c r="K5" s="158"/>
      <c r="L5" s="158"/>
      <c r="M5" s="158"/>
      <c r="N5" s="158"/>
      <c r="O5" s="158"/>
      <c r="P5" s="158"/>
    </row>
    <row r="6" spans="1:16" ht="15" customHeight="1">
      <c r="A6" s="159" t="s">
        <v>0</v>
      </c>
      <c r="B6" s="159"/>
      <c r="C6" s="159"/>
      <c r="D6" s="114"/>
      <c r="E6" s="112"/>
      <c r="F6" s="112"/>
      <c r="G6" s="112"/>
      <c r="H6" s="113"/>
      <c r="I6" s="112"/>
      <c r="J6" s="112"/>
      <c r="K6" s="112"/>
      <c r="L6" s="112"/>
      <c r="M6" s="112"/>
      <c r="N6" s="112"/>
      <c r="O6" s="111"/>
      <c r="P6" s="111"/>
    </row>
    <row r="7" spans="15:16" s="99" customFormat="1" ht="15" customHeight="1">
      <c r="O7" s="110"/>
      <c r="P7" s="110"/>
    </row>
    <row r="8" spans="15:16" ht="15" customHeight="1">
      <c r="O8" s="160" t="s">
        <v>6</v>
      </c>
      <c r="P8" s="160"/>
    </row>
    <row r="9" spans="15:16" ht="15" customHeight="1">
      <c r="O9" s="83" t="s">
        <v>209</v>
      </c>
      <c r="P9" s="83" t="s">
        <v>209</v>
      </c>
    </row>
    <row r="10" spans="1:16" ht="15" customHeight="1">
      <c r="A10" s="109"/>
      <c r="B10" s="109"/>
      <c r="C10" s="109"/>
      <c r="D10" s="109">
        <v>2013</v>
      </c>
      <c r="E10" s="109">
        <f aca="true" t="shared" si="0" ref="E10:N10">+D10+1</f>
        <v>2014</v>
      </c>
      <c r="F10" s="109">
        <f t="shared" si="0"/>
        <v>2015</v>
      </c>
      <c r="G10" s="109">
        <f t="shared" si="0"/>
        <v>2016</v>
      </c>
      <c r="H10" s="109">
        <f t="shared" si="0"/>
        <v>2017</v>
      </c>
      <c r="I10" s="109">
        <f t="shared" si="0"/>
        <v>2018</v>
      </c>
      <c r="J10" s="109">
        <f t="shared" si="0"/>
        <v>2019</v>
      </c>
      <c r="K10" s="109">
        <f t="shared" si="0"/>
        <v>2020</v>
      </c>
      <c r="L10" s="109">
        <f t="shared" si="0"/>
        <v>2021</v>
      </c>
      <c r="M10" s="109">
        <f t="shared" si="0"/>
        <v>2022</v>
      </c>
      <c r="N10" s="109">
        <f t="shared" si="0"/>
        <v>2023</v>
      </c>
      <c r="O10" s="108">
        <v>2018</v>
      </c>
      <c r="P10" s="108">
        <v>2023</v>
      </c>
    </row>
    <row r="11" spans="1:16" ht="15" customHeight="1">
      <c r="A11" s="102"/>
      <c r="B11" s="89"/>
      <c r="C11" s="89"/>
      <c r="D11" s="156" t="s">
        <v>208</v>
      </c>
      <c r="E11" s="156"/>
      <c r="F11" s="156"/>
      <c r="G11" s="156"/>
      <c r="H11" s="156"/>
      <c r="I11" s="156"/>
      <c r="J11" s="156"/>
      <c r="K11" s="156"/>
      <c r="L11" s="156"/>
      <c r="M11" s="156"/>
      <c r="N11" s="156"/>
      <c r="O11" s="156"/>
      <c r="P11" s="156"/>
    </row>
    <row r="12" spans="1:16" ht="15" customHeight="1">
      <c r="A12" s="89" t="s">
        <v>207</v>
      </c>
      <c r="B12" s="89"/>
      <c r="C12" s="89"/>
      <c r="D12" s="85"/>
      <c r="E12" s="85"/>
      <c r="F12" s="85"/>
      <c r="G12" s="85"/>
      <c r="H12" s="85"/>
      <c r="I12" s="85"/>
      <c r="J12" s="85"/>
      <c r="K12" s="85"/>
      <c r="L12" s="85"/>
      <c r="M12" s="85"/>
      <c r="N12" s="85"/>
      <c r="O12" s="103"/>
      <c r="P12" s="103"/>
    </row>
    <row r="13" spans="1:16" ht="15" customHeight="1">
      <c r="A13" s="89" t="s">
        <v>206</v>
      </c>
      <c r="B13" s="89"/>
      <c r="C13" s="89"/>
      <c r="D13" s="85"/>
      <c r="E13" s="85"/>
      <c r="F13" s="85"/>
      <c r="G13" s="85"/>
      <c r="H13" s="85"/>
      <c r="I13" s="85"/>
      <c r="J13" s="85"/>
      <c r="K13" s="85"/>
      <c r="L13" s="85"/>
      <c r="M13" s="85"/>
      <c r="N13" s="85"/>
      <c r="O13" s="103"/>
      <c r="P13" s="103"/>
    </row>
    <row r="14" spans="1:17" ht="15" customHeight="1">
      <c r="A14" s="89"/>
      <c r="B14" s="89" t="s">
        <v>189</v>
      </c>
      <c r="C14" s="89"/>
      <c r="D14" s="84">
        <v>0</v>
      </c>
      <c r="E14" s="84">
        <v>16.143</v>
      </c>
      <c r="F14" s="84">
        <v>36.632999999999996</v>
      </c>
      <c r="G14" s="84">
        <v>51.45799999999999</v>
      </c>
      <c r="H14" s="84">
        <v>59.687</v>
      </c>
      <c r="I14" s="84">
        <v>63.94500000000001</v>
      </c>
      <c r="J14" s="84">
        <v>67.181</v>
      </c>
      <c r="K14" s="84">
        <v>69.12199999999999</v>
      </c>
      <c r="L14" s="84">
        <v>70.75300000000001</v>
      </c>
      <c r="M14" s="84">
        <v>72.894</v>
      </c>
      <c r="N14" s="84">
        <v>73.89500000000001</v>
      </c>
      <c r="O14" s="84">
        <v>227.86599999999999</v>
      </c>
      <c r="P14" s="84">
        <v>581.711</v>
      </c>
      <c r="Q14" s="84"/>
    </row>
    <row r="15" spans="1:19" ht="15" customHeight="1">
      <c r="A15" s="89"/>
      <c r="B15" s="89" t="s">
        <v>188</v>
      </c>
      <c r="C15" s="89"/>
      <c r="D15" s="84">
        <v>0</v>
      </c>
      <c r="E15" s="103">
        <v>0.1259154</v>
      </c>
      <c r="F15" s="103">
        <v>0.2383593</v>
      </c>
      <c r="G15" s="84">
        <v>1.7426037999999995</v>
      </c>
      <c r="H15" s="84">
        <v>4.2074088</v>
      </c>
      <c r="I15" s="84">
        <v>8.1478032</v>
      </c>
      <c r="J15" s="84">
        <v>11.2565041</v>
      </c>
      <c r="K15" s="84">
        <v>14.9206629</v>
      </c>
      <c r="L15" s="84">
        <v>19.006673499999998</v>
      </c>
      <c r="M15" s="84">
        <v>23.279916099999998</v>
      </c>
      <c r="N15" s="84">
        <v>27.800471599999998</v>
      </c>
      <c r="O15" s="84">
        <v>14.462090499999999</v>
      </c>
      <c r="P15" s="84">
        <v>110.7263187</v>
      </c>
      <c r="Q15" s="84"/>
      <c r="R15" s="95"/>
      <c r="S15" s="95"/>
    </row>
    <row r="16" spans="1:19" ht="7.5" customHeight="1">
      <c r="A16" s="89"/>
      <c r="B16" s="89"/>
      <c r="C16" s="89"/>
      <c r="D16" s="103"/>
      <c r="E16" s="103"/>
      <c r="F16" s="103"/>
      <c r="G16" s="103"/>
      <c r="H16" s="103"/>
      <c r="I16" s="103"/>
      <c r="J16" s="103"/>
      <c r="K16" s="103"/>
      <c r="L16" s="103"/>
      <c r="M16" s="103"/>
      <c r="N16" s="103"/>
      <c r="O16" s="103"/>
      <c r="P16" s="103"/>
      <c r="Q16" s="84"/>
      <c r="R16" s="95"/>
      <c r="S16" s="95"/>
    </row>
    <row r="17" spans="1:16" ht="15" customHeight="1">
      <c r="A17" s="107" t="s">
        <v>205</v>
      </c>
      <c r="B17" s="107"/>
      <c r="C17" s="107"/>
      <c r="D17" s="84"/>
      <c r="E17" s="84"/>
      <c r="F17" s="84"/>
      <c r="G17" s="84"/>
      <c r="H17" s="84"/>
      <c r="I17" s="84"/>
      <c r="J17" s="84"/>
      <c r="K17" s="84"/>
      <c r="L17" s="84"/>
      <c r="M17" s="84"/>
      <c r="N17" s="84"/>
      <c r="O17" s="84"/>
      <c r="P17" s="84"/>
    </row>
    <row r="18" spans="1:16" ht="15" customHeight="1">
      <c r="A18" s="107" t="s">
        <v>204</v>
      </c>
      <c r="B18" s="107"/>
      <c r="C18" s="107"/>
      <c r="D18" s="84"/>
      <c r="E18" s="84"/>
      <c r="F18" s="84"/>
      <c r="G18" s="84"/>
      <c r="H18" s="84"/>
      <c r="I18" s="84"/>
      <c r="J18" s="84"/>
      <c r="K18" s="84"/>
      <c r="L18" s="84"/>
      <c r="M18" s="84"/>
      <c r="N18" s="84"/>
      <c r="O18" s="84"/>
      <c r="P18" s="84"/>
    </row>
    <row r="19" spans="1:16" ht="15" customHeight="1">
      <c r="A19" s="89"/>
      <c r="B19" s="89" t="s">
        <v>189</v>
      </c>
      <c r="C19" s="89"/>
      <c r="D19" s="84">
        <v>0</v>
      </c>
      <c r="E19" s="84">
        <v>2.156</v>
      </c>
      <c r="F19" s="84">
        <v>9.203</v>
      </c>
      <c r="G19" s="84">
        <v>17.651</v>
      </c>
      <c r="H19" s="84">
        <v>25.851</v>
      </c>
      <c r="I19" s="84">
        <v>33.005</v>
      </c>
      <c r="J19" s="84">
        <v>37.505</v>
      </c>
      <c r="K19" s="84">
        <v>40.873</v>
      </c>
      <c r="L19" s="84">
        <v>43.285</v>
      </c>
      <c r="M19" s="84">
        <v>45.443</v>
      </c>
      <c r="N19" s="84">
        <v>47.087</v>
      </c>
      <c r="O19" s="84">
        <v>87.866</v>
      </c>
      <c r="P19" s="84">
        <v>302.05899999999997</v>
      </c>
    </row>
    <row r="20" spans="1:16" ht="15" customHeight="1">
      <c r="A20" s="89"/>
      <c r="B20" s="89" t="s">
        <v>188</v>
      </c>
      <c r="C20" s="89"/>
      <c r="D20" s="84">
        <v>0</v>
      </c>
      <c r="E20" s="103">
        <v>0.0168168</v>
      </c>
      <c r="F20" s="103">
        <v>0.0408863</v>
      </c>
      <c r="G20" s="103">
        <v>0.4959302</v>
      </c>
      <c r="H20" s="84">
        <v>1.3944013</v>
      </c>
      <c r="I20" s="84">
        <v>3.113918</v>
      </c>
      <c r="J20" s="84">
        <v>4.6758838</v>
      </c>
      <c r="K20" s="84">
        <v>6.6331123</v>
      </c>
      <c r="L20" s="84">
        <v>8.9168741</v>
      </c>
      <c r="M20" s="84">
        <v>11.3680882</v>
      </c>
      <c r="N20" s="84">
        <v>14.0191016</v>
      </c>
      <c r="O20" s="84">
        <v>5.0619526</v>
      </c>
      <c r="P20" s="84">
        <v>50.6750126</v>
      </c>
    </row>
    <row r="21" spans="1:16" ht="7.5" customHeight="1">
      <c r="A21" s="89"/>
      <c r="B21" s="89"/>
      <c r="C21" s="89"/>
      <c r="D21" s="84"/>
      <c r="E21" s="84"/>
      <c r="F21" s="84"/>
      <c r="G21" s="84"/>
      <c r="H21" s="84"/>
      <c r="I21" s="84"/>
      <c r="J21" s="84"/>
      <c r="K21" s="84"/>
      <c r="L21" s="84"/>
      <c r="M21" s="84"/>
      <c r="N21" s="84"/>
      <c r="O21" s="84"/>
      <c r="P21" s="84"/>
    </row>
    <row r="22" spans="1:16" ht="15" customHeight="1">
      <c r="A22" s="107" t="s">
        <v>203</v>
      </c>
      <c r="B22" s="107"/>
      <c r="C22" s="89"/>
      <c r="D22" s="84"/>
      <c r="E22" s="84"/>
      <c r="F22" s="84"/>
      <c r="G22" s="84"/>
      <c r="H22" s="84"/>
      <c r="I22" s="84"/>
      <c r="J22" s="84"/>
      <c r="K22" s="84"/>
      <c r="L22" s="84"/>
      <c r="M22" s="84"/>
      <c r="N22" s="84"/>
      <c r="O22" s="84"/>
      <c r="P22" s="84"/>
    </row>
    <row r="23" spans="1:16" ht="15" customHeight="1">
      <c r="A23" s="107" t="s">
        <v>202</v>
      </c>
      <c r="B23" s="89"/>
      <c r="C23" s="89"/>
      <c r="D23" s="84"/>
      <c r="E23" s="84"/>
      <c r="F23" s="84"/>
      <c r="G23" s="84"/>
      <c r="H23" s="84"/>
      <c r="I23" s="84"/>
      <c r="J23" s="84"/>
      <c r="K23" s="84"/>
      <c r="L23" s="84"/>
      <c r="M23" s="84"/>
      <c r="N23" s="84"/>
      <c r="O23" s="84"/>
      <c r="P23" s="84"/>
    </row>
    <row r="24" spans="1:16" ht="15" customHeight="1">
      <c r="A24" s="89"/>
      <c r="B24" s="89" t="s">
        <v>189</v>
      </c>
      <c r="C24" s="89"/>
      <c r="D24" s="84">
        <v>-38.21</v>
      </c>
      <c r="E24" s="84">
        <v>-96.605</v>
      </c>
      <c r="F24" s="84">
        <v>-114.626</v>
      </c>
      <c r="G24" s="84">
        <v>-127.545</v>
      </c>
      <c r="H24" s="84">
        <v>-138.7</v>
      </c>
      <c r="I24" s="84">
        <v>-150.213</v>
      </c>
      <c r="J24" s="84">
        <v>-160.273</v>
      </c>
      <c r="K24" s="84">
        <v>-169.214</v>
      </c>
      <c r="L24" s="84">
        <v>-177.956</v>
      </c>
      <c r="M24" s="84">
        <v>-185.659</v>
      </c>
      <c r="N24" s="84">
        <v>-192.852</v>
      </c>
      <c r="O24" s="84">
        <v>-627.689</v>
      </c>
      <c r="P24" s="84">
        <v>-1513.6429999999998</v>
      </c>
    </row>
    <row r="25" spans="1:16" ht="15" customHeight="1">
      <c r="A25" s="89"/>
      <c r="B25" s="89" t="s">
        <v>188</v>
      </c>
      <c r="C25" s="89"/>
      <c r="D25" s="103">
        <v>-0.11463000000000001</v>
      </c>
      <c r="E25" s="84">
        <v>-1.0439150000000001</v>
      </c>
      <c r="F25" s="84">
        <v>-1.5239076</v>
      </c>
      <c r="G25" s="84">
        <v>-5.9909988</v>
      </c>
      <c r="H25" s="84">
        <v>-13.118366700000001</v>
      </c>
      <c r="I25" s="84">
        <v>-23.5263856</v>
      </c>
      <c r="J25" s="84">
        <v>-31.4604973</v>
      </c>
      <c r="K25" s="84">
        <v>-40.829790300000006</v>
      </c>
      <c r="L25" s="84">
        <v>-51.4404101</v>
      </c>
      <c r="M25" s="84">
        <v>-62.58307869999999</v>
      </c>
      <c r="N25" s="84">
        <v>-74.4717649</v>
      </c>
      <c r="O25" s="84">
        <v>-45.20357370000001</v>
      </c>
      <c r="P25" s="84">
        <v>-305.989115</v>
      </c>
    </row>
    <row r="26" spans="1:16" ht="7.5" customHeight="1">
      <c r="A26" s="89"/>
      <c r="B26" s="89"/>
      <c r="C26" s="89"/>
      <c r="D26" s="84"/>
      <c r="E26" s="84"/>
      <c r="F26" s="84"/>
      <c r="G26" s="84"/>
      <c r="H26" s="84"/>
      <c r="I26" s="84"/>
      <c r="J26" s="84"/>
      <c r="K26" s="84"/>
      <c r="L26" s="84"/>
      <c r="M26" s="84"/>
      <c r="N26" s="84"/>
      <c r="O26" s="84"/>
      <c r="P26" s="84"/>
    </row>
    <row r="27" spans="1:16" ht="15" customHeight="1">
      <c r="A27" s="82" t="s">
        <v>201</v>
      </c>
      <c r="B27" s="89"/>
      <c r="C27" s="89"/>
      <c r="D27" s="84"/>
      <c r="E27" s="84"/>
      <c r="F27" s="84"/>
      <c r="G27" s="84"/>
      <c r="H27" s="84"/>
      <c r="I27" s="84"/>
      <c r="J27" s="84"/>
      <c r="K27" s="84"/>
      <c r="L27" s="84"/>
      <c r="M27" s="84"/>
      <c r="N27" s="84"/>
      <c r="O27" s="84"/>
      <c r="P27" s="84"/>
    </row>
    <row r="28" spans="1:16" ht="15" customHeight="1">
      <c r="A28" s="89" t="s">
        <v>200</v>
      </c>
      <c r="B28" s="89"/>
      <c r="C28" s="89"/>
      <c r="D28" s="84"/>
      <c r="E28" s="84"/>
      <c r="F28" s="84"/>
      <c r="G28" s="84"/>
      <c r="H28" s="84"/>
      <c r="I28" s="84"/>
      <c r="J28" s="84"/>
      <c r="K28" s="84"/>
      <c r="L28" s="84"/>
      <c r="M28" s="84"/>
      <c r="N28" s="84"/>
      <c r="O28" s="84"/>
      <c r="P28" s="84"/>
    </row>
    <row r="29" spans="1:17" ht="15" customHeight="1">
      <c r="A29" s="89"/>
      <c r="B29" s="89" t="s">
        <v>189</v>
      </c>
      <c r="C29" s="89"/>
      <c r="D29" s="84">
        <v>0</v>
      </c>
      <c r="E29" s="84">
        <v>-11.92</v>
      </c>
      <c r="F29" s="103">
        <v>-0.248</v>
      </c>
      <c r="G29" s="84">
        <v>18.602</v>
      </c>
      <c r="H29" s="84">
        <v>40.815</v>
      </c>
      <c r="I29" s="84">
        <v>63.091</v>
      </c>
      <c r="J29" s="84">
        <v>88.468</v>
      </c>
      <c r="K29" s="84">
        <v>114.72</v>
      </c>
      <c r="L29" s="84">
        <v>141.191</v>
      </c>
      <c r="M29" s="84">
        <v>170.842</v>
      </c>
      <c r="N29" s="84">
        <v>203.037</v>
      </c>
      <c r="O29" s="84">
        <v>110.34</v>
      </c>
      <c r="P29" s="84">
        <v>828.5980000000001</v>
      </c>
      <c r="Q29" s="84"/>
    </row>
    <row r="30" spans="1:19" ht="15" customHeight="1">
      <c r="A30" s="89"/>
      <c r="B30" s="89" t="s">
        <v>188</v>
      </c>
      <c r="C30" s="89"/>
      <c r="D30" s="84">
        <v>0</v>
      </c>
      <c r="E30" s="103">
        <v>-0.09297599999999999</v>
      </c>
      <c r="F30" s="103">
        <v>-0.1197208</v>
      </c>
      <c r="G30" s="103">
        <v>0.16324539999999998</v>
      </c>
      <c r="H30" s="84">
        <v>1.170182</v>
      </c>
      <c r="I30" s="84">
        <v>3.8559227</v>
      </c>
      <c r="J30" s="84">
        <v>7.0050797</v>
      </c>
      <c r="K30" s="84">
        <v>11.669428900000002</v>
      </c>
      <c r="L30" s="84">
        <v>18.0189792</v>
      </c>
      <c r="M30" s="84">
        <v>25.8284793</v>
      </c>
      <c r="N30" s="84">
        <v>35.4222734</v>
      </c>
      <c r="O30" s="84">
        <v>4.9766533</v>
      </c>
      <c r="P30" s="84">
        <v>102.92089379999999</v>
      </c>
      <c r="R30" s="95"/>
      <c r="S30" s="95"/>
    </row>
    <row r="31" spans="1:19" ht="7.5" customHeight="1">
      <c r="A31" s="89"/>
      <c r="B31" s="89"/>
      <c r="C31" s="89"/>
      <c r="D31" s="84"/>
      <c r="E31" s="106"/>
      <c r="F31" s="106"/>
      <c r="G31" s="106"/>
      <c r="H31" s="106"/>
      <c r="I31" s="106"/>
      <c r="J31" s="106"/>
      <c r="K31" s="106"/>
      <c r="L31" s="106"/>
      <c r="M31" s="106"/>
      <c r="N31" s="106"/>
      <c r="O31" s="103"/>
      <c r="P31" s="103"/>
      <c r="R31" s="95"/>
      <c r="S31" s="95"/>
    </row>
    <row r="32" spans="1:19" ht="15" customHeight="1">
      <c r="A32" s="89"/>
      <c r="B32" s="89"/>
      <c r="C32" s="89"/>
      <c r="D32" s="156" t="s">
        <v>199</v>
      </c>
      <c r="E32" s="156"/>
      <c r="F32" s="156"/>
      <c r="G32" s="156"/>
      <c r="H32" s="156"/>
      <c r="I32" s="156"/>
      <c r="J32" s="156"/>
      <c r="K32" s="156"/>
      <c r="L32" s="156"/>
      <c r="M32" s="156"/>
      <c r="N32" s="156"/>
      <c r="O32" s="156"/>
      <c r="P32" s="156"/>
      <c r="R32" s="95"/>
      <c r="S32" s="95"/>
    </row>
    <row r="33" spans="1:19" ht="15" customHeight="1">
      <c r="A33" s="89" t="s">
        <v>198</v>
      </c>
      <c r="B33" s="89"/>
      <c r="C33" s="89"/>
      <c r="D33" s="84"/>
      <c r="E33" s="106"/>
      <c r="F33" s="106"/>
      <c r="G33" s="106"/>
      <c r="H33" s="106"/>
      <c r="I33" s="106"/>
      <c r="J33" s="106"/>
      <c r="K33" s="106"/>
      <c r="L33" s="106"/>
      <c r="M33" s="106"/>
      <c r="N33" s="106"/>
      <c r="O33" s="103"/>
      <c r="P33" s="103"/>
      <c r="R33" s="95"/>
      <c r="S33" s="95"/>
    </row>
    <row r="34" spans="1:19" ht="15" customHeight="1">
      <c r="A34" s="89" t="s">
        <v>197</v>
      </c>
      <c r="B34" s="89"/>
      <c r="C34" s="89"/>
      <c r="D34" s="84"/>
      <c r="E34" s="106"/>
      <c r="F34" s="106"/>
      <c r="G34" s="106"/>
      <c r="H34" s="106"/>
      <c r="I34" s="106"/>
      <c r="J34" s="106"/>
      <c r="K34" s="106"/>
      <c r="L34" s="106"/>
      <c r="M34" s="106"/>
      <c r="N34" s="106"/>
      <c r="O34" s="103"/>
      <c r="P34" s="103"/>
      <c r="R34" s="95"/>
      <c r="S34" s="95"/>
    </row>
    <row r="35" spans="1:19" ht="15" customHeight="1">
      <c r="A35" s="89"/>
      <c r="B35" s="89" t="s">
        <v>189</v>
      </c>
      <c r="C35" s="89"/>
      <c r="D35" s="84">
        <v>0</v>
      </c>
      <c r="E35" s="84">
        <v>-13.662</v>
      </c>
      <c r="F35" s="84">
        <v>-15.553</v>
      </c>
      <c r="G35" s="84">
        <v>-13.313</v>
      </c>
      <c r="H35" s="84">
        <v>-12.46</v>
      </c>
      <c r="I35" s="84">
        <v>-12.031</v>
      </c>
      <c r="J35" s="84">
        <v>-12.659</v>
      </c>
      <c r="K35" s="84">
        <v>-13.57</v>
      </c>
      <c r="L35" s="84">
        <v>-14.305</v>
      </c>
      <c r="M35" s="84">
        <v>-15.213</v>
      </c>
      <c r="N35" s="84">
        <v>-15.627</v>
      </c>
      <c r="O35" s="84">
        <v>-67.019</v>
      </c>
      <c r="P35" s="84">
        <v>-138.39300000000003</v>
      </c>
      <c r="R35" s="95"/>
      <c r="S35" s="95"/>
    </row>
    <row r="36" spans="1:19" ht="15" customHeight="1">
      <c r="A36" s="89"/>
      <c r="B36" s="89" t="s">
        <v>188</v>
      </c>
      <c r="C36" s="89"/>
      <c r="D36" s="84">
        <v>0</v>
      </c>
      <c r="E36" s="103">
        <v>-0.10656360000000001</v>
      </c>
      <c r="F36" s="103">
        <v>-0.16928130000000002</v>
      </c>
      <c r="G36" s="84">
        <v>-0.6817184000000001</v>
      </c>
      <c r="H36" s="84">
        <v>-1.4102625000000002</v>
      </c>
      <c r="I36" s="84">
        <v>-2.3823651</v>
      </c>
      <c r="J36" s="84">
        <v>-3.0562186000000002</v>
      </c>
      <c r="K36" s="84">
        <v>-3.853445</v>
      </c>
      <c r="L36" s="84">
        <v>-4.756073400000001</v>
      </c>
      <c r="M36" s="84">
        <v>-5.7094012</v>
      </c>
      <c r="N36" s="84">
        <v>-6.712251600000001</v>
      </c>
      <c r="O36" s="84">
        <v>-4.7501909</v>
      </c>
      <c r="P36" s="84">
        <v>-28.837580700000004</v>
      </c>
      <c r="R36" s="95"/>
      <c r="S36" s="95"/>
    </row>
    <row r="37" spans="1:19" ht="7.5" customHeight="1">
      <c r="A37" s="89"/>
      <c r="B37" s="89"/>
      <c r="C37" s="89"/>
      <c r="D37" s="84"/>
      <c r="E37" s="106"/>
      <c r="F37" s="106"/>
      <c r="G37" s="106"/>
      <c r="H37" s="106"/>
      <c r="I37" s="106"/>
      <c r="J37" s="106"/>
      <c r="K37" s="106"/>
      <c r="L37" s="106"/>
      <c r="M37" s="106"/>
      <c r="N37" s="106"/>
      <c r="O37" s="103"/>
      <c r="P37" s="103"/>
      <c r="R37" s="95"/>
      <c r="S37" s="95"/>
    </row>
    <row r="38" spans="1:19" ht="15" customHeight="1">
      <c r="A38" s="102"/>
      <c r="B38" s="89"/>
      <c r="C38" s="89"/>
      <c r="D38" s="156" t="s">
        <v>196</v>
      </c>
      <c r="E38" s="156"/>
      <c r="F38" s="156"/>
      <c r="G38" s="156"/>
      <c r="H38" s="156"/>
      <c r="I38" s="156"/>
      <c r="J38" s="156"/>
      <c r="K38" s="156"/>
      <c r="L38" s="156"/>
      <c r="M38" s="156"/>
      <c r="N38" s="156"/>
      <c r="O38" s="156"/>
      <c r="P38" s="156"/>
      <c r="R38" s="95"/>
      <c r="S38" s="95"/>
    </row>
    <row r="39" spans="1:19" ht="15" customHeight="1">
      <c r="A39" s="89" t="s">
        <v>195</v>
      </c>
      <c r="B39" s="89"/>
      <c r="C39" s="89"/>
      <c r="D39" s="102"/>
      <c r="E39" s="102"/>
      <c r="F39" s="102"/>
      <c r="G39" s="102"/>
      <c r="H39" s="102"/>
      <c r="I39" s="102"/>
      <c r="J39" s="102"/>
      <c r="K39" s="102"/>
      <c r="L39" s="102"/>
      <c r="M39" s="102"/>
      <c r="N39" s="102"/>
      <c r="O39" s="102"/>
      <c r="P39" s="102"/>
      <c r="R39" s="95"/>
      <c r="S39" s="95"/>
    </row>
    <row r="40" spans="1:19" ht="15" customHeight="1">
      <c r="A40" s="89" t="s">
        <v>194</v>
      </c>
      <c r="B40" s="89"/>
      <c r="C40" s="89"/>
      <c r="D40" s="102"/>
      <c r="E40" s="102"/>
      <c r="F40" s="102"/>
      <c r="G40" s="102"/>
      <c r="H40" s="102"/>
      <c r="I40" s="102"/>
      <c r="J40" s="102"/>
      <c r="K40" s="102"/>
      <c r="L40" s="102"/>
      <c r="M40" s="102"/>
      <c r="N40" s="102"/>
      <c r="O40" s="102"/>
      <c r="P40" s="102"/>
      <c r="R40" s="95"/>
      <c r="S40" s="95"/>
    </row>
    <row r="41" spans="1:19" ht="15" customHeight="1">
      <c r="A41" s="102"/>
      <c r="B41" s="89" t="s">
        <v>189</v>
      </c>
      <c r="C41" s="89"/>
      <c r="D41" s="103">
        <v>-41.725</v>
      </c>
      <c r="E41" s="103">
        <v>-88.787</v>
      </c>
      <c r="F41" s="103">
        <v>-99.265</v>
      </c>
      <c r="G41" s="103">
        <v>-102.841</v>
      </c>
      <c r="H41" s="103">
        <v>-104.412</v>
      </c>
      <c r="I41" s="103">
        <v>-104.731</v>
      </c>
      <c r="J41" s="103">
        <v>-104.386</v>
      </c>
      <c r="K41" s="103">
        <v>-104.322</v>
      </c>
      <c r="L41" s="103">
        <v>-103.674</v>
      </c>
      <c r="M41" s="103">
        <v>-93.603</v>
      </c>
      <c r="N41" s="103">
        <v>-89.428</v>
      </c>
      <c r="O41" s="103">
        <v>-500.03600000000006</v>
      </c>
      <c r="P41" s="103">
        <v>-995.449</v>
      </c>
      <c r="R41" s="95"/>
      <c r="S41" s="95"/>
    </row>
    <row r="42" spans="1:19" ht="15" customHeight="1">
      <c r="A42" s="105"/>
      <c r="B42" s="104" t="s">
        <v>188</v>
      </c>
      <c r="C42" s="104"/>
      <c r="D42" s="103">
        <v>-0.125175</v>
      </c>
      <c r="E42" s="103">
        <v>-1.0096486</v>
      </c>
      <c r="F42" s="103">
        <v>-1.442644</v>
      </c>
      <c r="G42" s="103">
        <v>-5.235437699999999</v>
      </c>
      <c r="H42" s="103">
        <v>-11.1104201</v>
      </c>
      <c r="I42" s="103">
        <v>-19.1329072</v>
      </c>
      <c r="J42" s="103">
        <v>-24.817129</v>
      </c>
      <c r="K42" s="103">
        <v>-31.2030063</v>
      </c>
      <c r="L42" s="103">
        <v>-38.11656910000001</v>
      </c>
      <c r="M42" s="103">
        <v>-44.85847350000001</v>
      </c>
      <c r="N42" s="103">
        <v>-51.488425</v>
      </c>
      <c r="O42" s="103">
        <v>-37.9310576</v>
      </c>
      <c r="P42" s="103">
        <v>-228.41466050000002</v>
      </c>
      <c r="R42" s="95"/>
      <c r="S42" s="95"/>
    </row>
    <row r="43" spans="1:19" ht="7.5" customHeight="1">
      <c r="A43" s="105"/>
      <c r="B43" s="104"/>
      <c r="C43" s="104"/>
      <c r="D43" s="103"/>
      <c r="E43" s="103"/>
      <c r="F43" s="103"/>
      <c r="G43" s="103"/>
      <c r="H43" s="103"/>
      <c r="I43" s="103"/>
      <c r="J43" s="103"/>
      <c r="K43" s="103"/>
      <c r="L43" s="103"/>
      <c r="M43" s="103"/>
      <c r="N43" s="103"/>
      <c r="O43" s="103"/>
      <c r="P43" s="103"/>
      <c r="R43" s="95"/>
      <c r="S43" s="95"/>
    </row>
    <row r="44" spans="4:16" ht="15" customHeight="1">
      <c r="D44" s="155" t="s">
        <v>193</v>
      </c>
      <c r="E44" s="156"/>
      <c r="F44" s="156"/>
      <c r="G44" s="156"/>
      <c r="H44" s="156"/>
      <c r="I44" s="156"/>
      <c r="J44" s="156"/>
      <c r="K44" s="156"/>
      <c r="L44" s="156"/>
      <c r="M44" s="156"/>
      <c r="N44" s="156"/>
      <c r="O44" s="156"/>
      <c r="P44" s="156"/>
    </row>
    <row r="45" spans="1:18" ht="15" customHeight="1">
      <c r="A45" s="152" t="s">
        <v>192</v>
      </c>
      <c r="B45" s="152"/>
      <c r="C45" s="152"/>
      <c r="D45" s="95"/>
      <c r="E45" s="95"/>
      <c r="F45" s="95"/>
      <c r="G45" s="95"/>
      <c r="H45" s="95"/>
      <c r="I45" s="95"/>
      <c r="J45" s="95"/>
      <c r="K45" s="95"/>
      <c r="L45" s="95"/>
      <c r="M45" s="95"/>
      <c r="N45" s="95"/>
      <c r="O45" s="95"/>
      <c r="P45" s="95"/>
      <c r="R45" s="95"/>
    </row>
    <row r="46" spans="1:18" ht="15" customHeight="1">
      <c r="A46" s="89"/>
      <c r="B46" s="152" t="s">
        <v>189</v>
      </c>
      <c r="C46" s="152"/>
      <c r="D46" s="103">
        <v>-0.06454180108233246</v>
      </c>
      <c r="E46" s="103">
        <v>-57.908</v>
      </c>
      <c r="F46" s="103">
        <v>-97.529</v>
      </c>
      <c r="G46" s="103">
        <v>-88.56</v>
      </c>
      <c r="H46" s="103">
        <v>-82.542</v>
      </c>
      <c r="I46" s="103">
        <v>-81.2</v>
      </c>
      <c r="J46" s="103">
        <v>-101.902</v>
      </c>
      <c r="K46" s="103">
        <v>-103.382</v>
      </c>
      <c r="L46" s="103">
        <v>-107.597</v>
      </c>
      <c r="M46" s="103">
        <v>-113.631</v>
      </c>
      <c r="N46" s="103">
        <v>-120.017</v>
      </c>
      <c r="O46" s="103">
        <v>-407.739</v>
      </c>
      <c r="P46" s="103">
        <v>-954.2679999999998</v>
      </c>
      <c r="Q46" s="84"/>
      <c r="R46" s="95"/>
    </row>
    <row r="47" spans="1:18" ht="15" customHeight="1">
      <c r="A47" s="99"/>
      <c r="B47" s="161" t="s">
        <v>188</v>
      </c>
      <c r="C47" s="161"/>
      <c r="D47" s="103">
        <v>-0.00019500000000000002</v>
      </c>
      <c r="E47" s="103">
        <v>-0.4521764</v>
      </c>
      <c r="F47" s="103">
        <v>-0.7844304000000001</v>
      </c>
      <c r="G47" s="103">
        <v>-3.9807128999999994</v>
      </c>
      <c r="H47" s="103">
        <v>-8.4147976</v>
      </c>
      <c r="I47" s="103">
        <v>-14.550661200000002</v>
      </c>
      <c r="J47" s="103">
        <v>-19.2938504</v>
      </c>
      <c r="K47" s="103">
        <v>-25.1136577</v>
      </c>
      <c r="L47" s="103">
        <v>-31.5735692</v>
      </c>
      <c r="M47" s="103">
        <v>-38.3951835</v>
      </c>
      <c r="N47" s="103">
        <v>-45.712479900000005</v>
      </c>
      <c r="O47" s="103">
        <v>-28.1827785</v>
      </c>
      <c r="P47" s="103">
        <v>-188.2715192</v>
      </c>
      <c r="R47" s="95"/>
    </row>
    <row r="48" spans="15:18" ht="7.5" customHeight="1">
      <c r="O48" s="82"/>
      <c r="P48" s="82"/>
      <c r="R48" s="95"/>
    </row>
    <row r="49" spans="1:16" ht="15" customHeight="1">
      <c r="A49" s="89"/>
      <c r="C49" s="89"/>
      <c r="D49" s="155" t="s">
        <v>191</v>
      </c>
      <c r="E49" s="156"/>
      <c r="F49" s="156"/>
      <c r="G49" s="156"/>
      <c r="H49" s="156"/>
      <c r="I49" s="156"/>
      <c r="J49" s="156"/>
      <c r="K49" s="156"/>
      <c r="L49" s="156"/>
      <c r="M49" s="156"/>
      <c r="N49" s="156"/>
      <c r="O49" s="156"/>
      <c r="P49" s="156"/>
    </row>
    <row r="50" spans="1:18" ht="15" customHeight="1">
      <c r="A50" s="152" t="s">
        <v>190</v>
      </c>
      <c r="B50" s="152"/>
      <c r="C50" s="152"/>
      <c r="D50" s="89"/>
      <c r="E50" s="89"/>
      <c r="F50" s="95"/>
      <c r="G50" s="95"/>
      <c r="H50" s="95"/>
      <c r="I50" s="95"/>
      <c r="J50" s="95"/>
      <c r="K50" s="95"/>
      <c r="L50" s="95"/>
      <c r="M50" s="95"/>
      <c r="N50" s="95"/>
      <c r="O50" s="103"/>
      <c r="P50" s="103"/>
      <c r="R50" s="95"/>
    </row>
    <row r="51" spans="1:19" s="99" customFormat="1" ht="15" customHeight="1">
      <c r="A51" s="89"/>
      <c r="B51" s="152" t="s">
        <v>189</v>
      </c>
      <c r="C51" s="152"/>
      <c r="D51" s="84">
        <v>-41.79</v>
      </c>
      <c r="E51" s="84">
        <v>-160.35700000000003</v>
      </c>
      <c r="F51" s="84">
        <v>-212.34699999999998</v>
      </c>
      <c r="G51" s="84">
        <v>-204.714</v>
      </c>
      <c r="H51" s="84">
        <v>-199.41400000000002</v>
      </c>
      <c r="I51" s="84">
        <v>-197.962</v>
      </c>
      <c r="J51" s="84">
        <v>-218.947</v>
      </c>
      <c r="K51" s="84">
        <v>-221.274</v>
      </c>
      <c r="L51" s="84">
        <v>-225.57600000000002</v>
      </c>
      <c r="M51" s="84">
        <v>-222.447</v>
      </c>
      <c r="N51" s="84">
        <v>-225.072</v>
      </c>
      <c r="O51" s="84">
        <v>-974.794</v>
      </c>
      <c r="P51" s="84">
        <v>-2088.11</v>
      </c>
      <c r="R51" s="100"/>
      <c r="S51" s="100"/>
    </row>
    <row r="52" spans="1:19" s="99" customFormat="1" ht="15" customHeight="1">
      <c r="A52" s="89"/>
      <c r="B52" s="152" t="s">
        <v>188</v>
      </c>
      <c r="C52" s="152"/>
      <c r="D52" s="103">
        <v>-0.12537</v>
      </c>
      <c r="E52" s="84">
        <v>-1.5683886</v>
      </c>
      <c r="F52" s="84">
        <v>-2.3963557</v>
      </c>
      <c r="G52" s="84">
        <v>-9.897869</v>
      </c>
      <c r="H52" s="84">
        <v>-20.9354802</v>
      </c>
      <c r="I52" s="84">
        <v>-36.0659335</v>
      </c>
      <c r="J52" s="84">
        <v>-47.167198</v>
      </c>
      <c r="K52" s="84">
        <v>-60.170109</v>
      </c>
      <c r="L52" s="84">
        <v>-74.4462117</v>
      </c>
      <c r="M52" s="84">
        <v>-88.9630582</v>
      </c>
      <c r="N52" s="84">
        <v>-103.91315650000001</v>
      </c>
      <c r="O52" s="84">
        <v>-70.864027</v>
      </c>
      <c r="P52" s="84">
        <v>-445.5237604</v>
      </c>
      <c r="R52" s="100"/>
      <c r="S52" s="100"/>
    </row>
    <row r="53" spans="1:19" s="99" customFormat="1" ht="7.5" customHeight="1">
      <c r="A53" s="102"/>
      <c r="B53" s="89"/>
      <c r="C53" s="89"/>
      <c r="D53" s="101"/>
      <c r="E53" s="101"/>
      <c r="F53" s="101"/>
      <c r="G53" s="101"/>
      <c r="H53" s="101"/>
      <c r="I53" s="101"/>
      <c r="J53" s="101"/>
      <c r="K53" s="101"/>
      <c r="L53" s="101"/>
      <c r="M53" s="101"/>
      <c r="N53" s="101"/>
      <c r="O53" s="101"/>
      <c r="P53" s="101"/>
      <c r="R53" s="100"/>
      <c r="S53" s="100"/>
    </row>
    <row r="54" spans="1:16" s="98" customFormat="1" ht="15" customHeight="1">
      <c r="A54" s="152" t="s">
        <v>8</v>
      </c>
      <c r="B54" s="152"/>
      <c r="C54" s="152"/>
      <c r="D54" s="82"/>
      <c r="E54" s="82"/>
      <c r="F54" s="82"/>
      <c r="G54" s="82"/>
      <c r="H54" s="82"/>
      <c r="I54" s="82"/>
      <c r="J54" s="82"/>
      <c r="K54" s="82"/>
      <c r="L54" s="82"/>
      <c r="M54" s="82"/>
      <c r="N54" s="82"/>
      <c r="O54" s="82"/>
      <c r="P54" s="82"/>
    </row>
    <row r="55" spans="1:16" ht="15" customHeight="1">
      <c r="A55" s="152" t="s">
        <v>187</v>
      </c>
      <c r="B55" s="152"/>
      <c r="C55" s="152"/>
      <c r="D55" s="84"/>
      <c r="E55" s="84"/>
      <c r="F55" s="84"/>
      <c r="G55" s="84"/>
      <c r="H55" s="84"/>
      <c r="I55" s="84"/>
      <c r="J55" s="84"/>
      <c r="K55" s="84"/>
      <c r="L55" s="84"/>
      <c r="M55" s="84"/>
      <c r="N55" s="84"/>
      <c r="O55" s="84"/>
      <c r="P55" s="84"/>
    </row>
    <row r="56" spans="1:18" ht="15" customHeight="1">
      <c r="A56" s="89" t="s">
        <v>186</v>
      </c>
      <c r="B56" s="89"/>
      <c r="C56" s="89"/>
      <c r="D56" s="84">
        <v>128.526</v>
      </c>
      <c r="E56" s="84">
        <v>112.43</v>
      </c>
      <c r="F56" s="84">
        <v>106.129</v>
      </c>
      <c r="G56" s="84">
        <v>106.134</v>
      </c>
      <c r="H56" s="84">
        <v>106.096</v>
      </c>
      <c r="I56" s="84">
        <v>108.368</v>
      </c>
      <c r="J56" s="84">
        <v>110.389</v>
      </c>
      <c r="K56" s="84">
        <v>113.002</v>
      </c>
      <c r="L56" s="84">
        <v>115.582</v>
      </c>
      <c r="M56" s="84">
        <v>118.799</v>
      </c>
      <c r="N56" s="84">
        <v>120.934</v>
      </c>
      <c r="O56" s="84">
        <v>539.157</v>
      </c>
      <c r="P56" s="84">
        <v>1117.863</v>
      </c>
      <c r="R56" s="95"/>
    </row>
    <row r="57" spans="4:18" ht="7.5" customHeight="1">
      <c r="D57" s="95"/>
      <c r="E57" s="95"/>
      <c r="F57" s="95"/>
      <c r="G57" s="95"/>
      <c r="H57" s="95"/>
      <c r="I57" s="95"/>
      <c r="J57" s="95"/>
      <c r="K57" s="95"/>
      <c r="L57" s="95"/>
      <c r="M57" s="95"/>
      <c r="N57" s="95"/>
      <c r="O57" s="95"/>
      <c r="P57" s="95"/>
      <c r="R57" s="95"/>
    </row>
    <row r="58" spans="1:18" ht="15" customHeight="1">
      <c r="A58" s="152" t="s">
        <v>185</v>
      </c>
      <c r="B58" s="152"/>
      <c r="C58" s="152"/>
      <c r="D58" s="84">
        <v>-844.9991817345535</v>
      </c>
      <c r="E58" s="84">
        <v>-615.6962745971518</v>
      </c>
      <c r="F58" s="84">
        <v>-429.53174948944206</v>
      </c>
      <c r="G58" s="84">
        <v>-475.9861330367248</v>
      </c>
      <c r="H58" s="84">
        <v>-534.94609700312</v>
      </c>
      <c r="I58" s="84">
        <v>-604.858561930479</v>
      </c>
      <c r="J58" s="84">
        <v>-710.1564732955412</v>
      </c>
      <c r="K58" s="84">
        <v>-798.3577317159798</v>
      </c>
      <c r="L58" s="84">
        <v>-853.8228585796696</v>
      </c>
      <c r="M58" s="84">
        <v>-957.0414764210873</v>
      </c>
      <c r="N58" s="84">
        <v>-977.700271549088</v>
      </c>
      <c r="O58" s="84">
        <v>-2661.018816056918</v>
      </c>
      <c r="P58" s="84">
        <v>-6958.097627618284</v>
      </c>
      <c r="R58" s="95"/>
    </row>
    <row r="59" spans="1:18" ht="7.5" customHeight="1">
      <c r="A59" s="89"/>
      <c r="B59" s="89"/>
      <c r="C59" s="89"/>
      <c r="D59" s="84"/>
      <c r="E59" s="84"/>
      <c r="F59" s="84"/>
      <c r="G59" s="84"/>
      <c r="H59" s="84"/>
      <c r="I59" s="84"/>
      <c r="J59" s="84"/>
      <c r="K59" s="84"/>
      <c r="L59" s="84"/>
      <c r="M59" s="84"/>
      <c r="N59" s="84"/>
      <c r="O59" s="84"/>
      <c r="P59" s="84"/>
      <c r="R59" s="95"/>
    </row>
    <row r="60" spans="1:18" ht="15" customHeight="1">
      <c r="A60" s="97" t="s">
        <v>184</v>
      </c>
      <c r="B60" s="97"/>
      <c r="C60" s="97"/>
      <c r="D60" s="96">
        <v>-886.9145517345535</v>
      </c>
      <c r="E60" s="96">
        <v>-777.6216631971519</v>
      </c>
      <c r="F60" s="96">
        <v>-644.275105189442</v>
      </c>
      <c r="G60" s="96">
        <v>-690.5980020367248</v>
      </c>
      <c r="H60" s="96">
        <v>-755.29557720312</v>
      </c>
      <c r="I60" s="96">
        <v>-838.886495430479</v>
      </c>
      <c r="J60" s="96">
        <v>-976.2706712955412</v>
      </c>
      <c r="K60" s="96">
        <v>-1079.8018407159798</v>
      </c>
      <c r="L60" s="96">
        <v>-1153.8450702796697</v>
      </c>
      <c r="M60" s="96">
        <v>-1268.4515346210874</v>
      </c>
      <c r="N60" s="96">
        <v>-1306.6854280490882</v>
      </c>
      <c r="O60" s="96">
        <v>-3706.6768430569177</v>
      </c>
      <c r="P60" s="96">
        <v>-9491.731388018285</v>
      </c>
      <c r="R60" s="95"/>
    </row>
    <row r="61" spans="15:16" ht="15" customHeight="1">
      <c r="O61" s="82"/>
      <c r="P61" s="82"/>
    </row>
    <row r="62" spans="1:16" ht="15" customHeight="1">
      <c r="A62" s="153" t="s">
        <v>183</v>
      </c>
      <c r="B62" s="153"/>
      <c r="C62" s="153"/>
      <c r="D62" s="153"/>
      <c r="E62" s="153"/>
      <c r="F62" s="153"/>
      <c r="G62" s="153"/>
      <c r="H62" s="153"/>
      <c r="I62" s="153"/>
      <c r="J62" s="153"/>
      <c r="K62" s="153"/>
      <c r="L62" s="153"/>
      <c r="M62" s="153"/>
      <c r="N62" s="153"/>
      <c r="O62" s="153"/>
      <c r="P62" s="153"/>
    </row>
    <row r="63" spans="1:16" ht="7.5" customHeight="1">
      <c r="A63" s="90"/>
      <c r="B63" s="90"/>
      <c r="C63" s="90"/>
      <c r="D63" s="90"/>
      <c r="E63" s="90"/>
      <c r="F63" s="90"/>
      <c r="G63" s="90"/>
      <c r="H63" s="90"/>
      <c r="I63" s="90"/>
      <c r="J63" s="90"/>
      <c r="K63" s="90"/>
      <c r="L63" s="90"/>
      <c r="M63" s="90"/>
      <c r="N63" s="90"/>
      <c r="O63" s="94"/>
      <c r="P63" s="94"/>
    </row>
    <row r="64" spans="1:19" ht="15" customHeight="1">
      <c r="A64" s="151" t="s">
        <v>182</v>
      </c>
      <c r="B64" s="151"/>
      <c r="C64" s="151"/>
      <c r="D64" s="151"/>
      <c r="E64" s="151"/>
      <c r="F64" s="151"/>
      <c r="G64" s="151"/>
      <c r="H64" s="151"/>
      <c r="I64" s="151"/>
      <c r="J64" s="151"/>
      <c r="K64" s="151"/>
      <c r="L64" s="151"/>
      <c r="M64" s="151"/>
      <c r="N64" s="151"/>
      <c r="O64" s="151"/>
      <c r="P64" s="151"/>
      <c r="Q64" s="89"/>
      <c r="R64" s="89"/>
      <c r="S64" s="89"/>
    </row>
    <row r="65" spans="1:19" ht="7.5" customHeight="1">
      <c r="A65" s="90"/>
      <c r="B65" s="90"/>
      <c r="C65" s="90"/>
      <c r="D65" s="90"/>
      <c r="E65" s="90"/>
      <c r="F65" s="90"/>
      <c r="G65" s="90"/>
      <c r="H65" s="90"/>
      <c r="I65" s="90"/>
      <c r="J65" s="90"/>
      <c r="K65" s="90"/>
      <c r="L65" s="90"/>
      <c r="M65" s="90"/>
      <c r="N65" s="90"/>
      <c r="O65" s="90"/>
      <c r="P65" s="90"/>
      <c r="Q65" s="89"/>
      <c r="R65" s="89"/>
      <c r="S65" s="89"/>
    </row>
    <row r="66" spans="1:19" ht="15" customHeight="1">
      <c r="A66" s="151" t="s">
        <v>181</v>
      </c>
      <c r="B66" s="151"/>
      <c r="C66" s="151"/>
      <c r="D66" s="151"/>
      <c r="E66" s="151"/>
      <c r="F66" s="151"/>
      <c r="G66" s="151"/>
      <c r="H66" s="151"/>
      <c r="I66" s="151"/>
      <c r="J66" s="151"/>
      <c r="K66" s="151"/>
      <c r="L66" s="151"/>
      <c r="M66" s="151"/>
      <c r="N66" s="151"/>
      <c r="O66" s="151"/>
      <c r="P66" s="151"/>
      <c r="Q66" s="89"/>
      <c r="R66" s="89"/>
      <c r="S66" s="89"/>
    </row>
    <row r="67" spans="1:19" ht="7.5" customHeight="1">
      <c r="A67" s="90"/>
      <c r="B67" s="90"/>
      <c r="C67" s="90"/>
      <c r="D67" s="90"/>
      <c r="E67" s="90"/>
      <c r="F67" s="90"/>
      <c r="G67" s="90"/>
      <c r="H67" s="90"/>
      <c r="I67" s="90"/>
      <c r="J67" s="90"/>
      <c r="K67" s="90"/>
      <c r="L67" s="90"/>
      <c r="M67" s="90"/>
      <c r="N67" s="90"/>
      <c r="O67" s="94"/>
      <c r="P67" s="94"/>
      <c r="S67" s="84"/>
    </row>
    <row r="68" spans="1:19" ht="15" customHeight="1">
      <c r="A68" s="149" t="s">
        <v>180</v>
      </c>
      <c r="B68" s="149"/>
      <c r="C68" s="149"/>
      <c r="D68" s="149"/>
      <c r="E68" s="149"/>
      <c r="F68" s="149"/>
      <c r="G68" s="149"/>
      <c r="H68" s="149"/>
      <c r="I68" s="149"/>
      <c r="J68" s="149"/>
      <c r="K68" s="149"/>
      <c r="L68" s="149"/>
      <c r="M68" s="149"/>
      <c r="N68" s="149"/>
      <c r="O68" s="149"/>
      <c r="P68" s="149"/>
      <c r="S68" s="84"/>
    </row>
    <row r="69" spans="1:19" ht="15" customHeight="1">
      <c r="A69" s="149"/>
      <c r="B69" s="149"/>
      <c r="C69" s="149"/>
      <c r="D69" s="149"/>
      <c r="E69" s="149"/>
      <c r="F69" s="149"/>
      <c r="G69" s="149"/>
      <c r="H69" s="149"/>
      <c r="I69" s="149"/>
      <c r="J69" s="149"/>
      <c r="K69" s="149"/>
      <c r="L69" s="149"/>
      <c r="M69" s="149"/>
      <c r="N69" s="149"/>
      <c r="O69" s="149"/>
      <c r="P69" s="149"/>
      <c r="S69" s="84"/>
    </row>
    <row r="70" spans="1:19" ht="15" customHeight="1">
      <c r="A70" s="149"/>
      <c r="B70" s="149"/>
      <c r="C70" s="149"/>
      <c r="D70" s="149"/>
      <c r="E70" s="149"/>
      <c r="F70" s="149"/>
      <c r="G70" s="149"/>
      <c r="H70" s="149"/>
      <c r="I70" s="149"/>
      <c r="J70" s="149"/>
      <c r="K70" s="149"/>
      <c r="L70" s="149"/>
      <c r="M70" s="149"/>
      <c r="N70" s="149"/>
      <c r="O70" s="149"/>
      <c r="P70" s="149"/>
      <c r="S70" s="84"/>
    </row>
    <row r="71" spans="1:19" ht="15" customHeight="1">
      <c r="A71" s="149"/>
      <c r="B71" s="149"/>
      <c r="C71" s="149"/>
      <c r="D71" s="149"/>
      <c r="E71" s="149"/>
      <c r="F71" s="149"/>
      <c r="G71" s="149"/>
      <c r="H71" s="149"/>
      <c r="I71" s="149"/>
      <c r="J71" s="149"/>
      <c r="K71" s="149"/>
      <c r="L71" s="149"/>
      <c r="M71" s="149"/>
      <c r="N71" s="149"/>
      <c r="O71" s="149"/>
      <c r="P71" s="149"/>
      <c r="S71" s="84"/>
    </row>
    <row r="72" spans="1:19" ht="15" customHeight="1">
      <c r="A72" s="149"/>
      <c r="B72" s="149"/>
      <c r="C72" s="149"/>
      <c r="D72" s="149"/>
      <c r="E72" s="149"/>
      <c r="F72" s="149"/>
      <c r="G72" s="149"/>
      <c r="H72" s="149"/>
      <c r="I72" s="149"/>
      <c r="J72" s="149"/>
      <c r="K72" s="149"/>
      <c r="L72" s="149"/>
      <c r="M72" s="149"/>
      <c r="N72" s="149"/>
      <c r="O72" s="149"/>
      <c r="P72" s="149"/>
      <c r="S72" s="84"/>
    </row>
    <row r="73" spans="1:19" ht="7.5" customHeight="1">
      <c r="A73" s="93"/>
      <c r="B73" s="93"/>
      <c r="C73" s="93"/>
      <c r="D73" s="93"/>
      <c r="E73" s="93"/>
      <c r="F73" s="93"/>
      <c r="G73" s="93"/>
      <c r="H73" s="93"/>
      <c r="I73" s="93"/>
      <c r="J73" s="93"/>
      <c r="K73" s="93"/>
      <c r="L73" s="93"/>
      <c r="M73" s="93"/>
      <c r="N73" s="93"/>
      <c r="O73" s="93"/>
      <c r="P73" s="93"/>
      <c r="S73" s="84"/>
    </row>
    <row r="74" spans="1:19" ht="15" customHeight="1">
      <c r="A74" s="154" t="s">
        <v>179</v>
      </c>
      <c r="B74" s="151"/>
      <c r="C74" s="151"/>
      <c r="D74" s="151"/>
      <c r="E74" s="151"/>
      <c r="F74" s="151"/>
      <c r="G74" s="151"/>
      <c r="H74" s="151"/>
      <c r="I74" s="151"/>
      <c r="J74" s="151"/>
      <c r="K74" s="151"/>
      <c r="L74" s="151"/>
      <c r="M74" s="151"/>
      <c r="N74" s="151"/>
      <c r="O74" s="151"/>
      <c r="P74" s="151"/>
      <c r="S74" s="84"/>
    </row>
    <row r="75" spans="1:16" ht="7.5" customHeight="1">
      <c r="A75" s="90"/>
      <c r="B75" s="90"/>
      <c r="C75" s="92"/>
      <c r="D75" s="92"/>
      <c r="E75" s="92"/>
      <c r="F75" s="92"/>
      <c r="G75" s="92"/>
      <c r="H75" s="92"/>
      <c r="I75" s="92"/>
      <c r="J75" s="92"/>
      <c r="K75" s="92"/>
      <c r="L75" s="92"/>
      <c r="M75" s="92"/>
      <c r="N75" s="92"/>
      <c r="O75" s="92"/>
      <c r="P75" s="92"/>
    </row>
    <row r="76" spans="1:16" ht="15" customHeight="1">
      <c r="A76" s="149" t="s">
        <v>178</v>
      </c>
      <c r="B76" s="149"/>
      <c r="C76" s="149"/>
      <c r="D76" s="149"/>
      <c r="E76" s="149"/>
      <c r="F76" s="149"/>
      <c r="G76" s="149"/>
      <c r="H76" s="149"/>
      <c r="I76" s="149"/>
      <c r="J76" s="149"/>
      <c r="K76" s="149"/>
      <c r="L76" s="149"/>
      <c r="M76" s="149"/>
      <c r="N76" s="149"/>
      <c r="O76" s="149"/>
      <c r="P76" s="149"/>
    </row>
    <row r="77" spans="1:16" ht="15" customHeight="1">
      <c r="A77" s="149"/>
      <c r="B77" s="149"/>
      <c r="C77" s="149"/>
      <c r="D77" s="149"/>
      <c r="E77" s="149"/>
      <c r="F77" s="149"/>
      <c r="G77" s="149"/>
      <c r="H77" s="149"/>
      <c r="I77" s="149"/>
      <c r="J77" s="149"/>
      <c r="K77" s="149"/>
      <c r="L77" s="149"/>
      <c r="M77" s="149"/>
      <c r="N77" s="149"/>
      <c r="O77" s="149"/>
      <c r="P77" s="149"/>
    </row>
    <row r="78" spans="1:16" ht="15" customHeight="1">
      <c r="A78" s="149"/>
      <c r="B78" s="149"/>
      <c r="C78" s="149"/>
      <c r="D78" s="149"/>
      <c r="E78" s="149"/>
      <c r="F78" s="149"/>
      <c r="G78" s="149"/>
      <c r="H78" s="149"/>
      <c r="I78" s="149"/>
      <c r="J78" s="149"/>
      <c r="K78" s="149"/>
      <c r="L78" s="149"/>
      <c r="M78" s="149"/>
      <c r="N78" s="149"/>
      <c r="O78" s="149"/>
      <c r="P78" s="149"/>
    </row>
    <row r="79" spans="1:16" ht="15" customHeight="1">
      <c r="A79" s="149"/>
      <c r="B79" s="149"/>
      <c r="C79" s="149"/>
      <c r="D79" s="149"/>
      <c r="E79" s="149"/>
      <c r="F79" s="149"/>
      <c r="G79" s="149"/>
      <c r="H79" s="149"/>
      <c r="I79" s="149"/>
      <c r="J79" s="149"/>
      <c r="K79" s="149"/>
      <c r="L79" s="149"/>
      <c r="M79" s="149"/>
      <c r="N79" s="149"/>
      <c r="O79" s="149"/>
      <c r="P79" s="149"/>
    </row>
    <row r="80" spans="1:16" ht="7.5" customHeight="1">
      <c r="A80" s="90"/>
      <c r="B80" s="90"/>
      <c r="C80" s="90"/>
      <c r="D80" s="90"/>
      <c r="E80" s="90"/>
      <c r="F80" s="90"/>
      <c r="G80" s="90"/>
      <c r="H80" s="90"/>
      <c r="I80" s="90"/>
      <c r="J80" s="90"/>
      <c r="K80" s="90"/>
      <c r="L80" s="90"/>
      <c r="M80" s="90"/>
      <c r="N80" s="90"/>
      <c r="O80" s="90"/>
      <c r="P80" s="90"/>
    </row>
    <row r="81" spans="1:16" ht="15" customHeight="1">
      <c r="A81" s="149" t="s">
        <v>177</v>
      </c>
      <c r="B81" s="149"/>
      <c r="C81" s="149"/>
      <c r="D81" s="149"/>
      <c r="E81" s="149"/>
      <c r="F81" s="149"/>
      <c r="G81" s="149"/>
      <c r="H81" s="149"/>
      <c r="I81" s="149"/>
      <c r="J81" s="149"/>
      <c r="K81" s="149"/>
      <c r="L81" s="149"/>
      <c r="M81" s="149"/>
      <c r="N81" s="149"/>
      <c r="O81" s="149"/>
      <c r="P81" s="149"/>
    </row>
    <row r="82" spans="1:16" ht="15" customHeight="1">
      <c r="A82" s="149"/>
      <c r="B82" s="149"/>
      <c r="C82" s="149"/>
      <c r="D82" s="149"/>
      <c r="E82" s="149"/>
      <c r="F82" s="149"/>
      <c r="G82" s="149"/>
      <c r="H82" s="149"/>
      <c r="I82" s="149"/>
      <c r="J82" s="149"/>
      <c r="K82" s="149"/>
      <c r="L82" s="149"/>
      <c r="M82" s="149"/>
      <c r="N82" s="149"/>
      <c r="O82" s="149"/>
      <c r="P82" s="149"/>
    </row>
    <row r="83" spans="1:16" ht="15" customHeight="1">
      <c r="A83" s="149"/>
      <c r="B83" s="149"/>
      <c r="C83" s="149"/>
      <c r="D83" s="149"/>
      <c r="E83" s="149"/>
      <c r="F83" s="149"/>
      <c r="G83" s="149"/>
      <c r="H83" s="149"/>
      <c r="I83" s="149"/>
      <c r="J83" s="149"/>
      <c r="K83" s="149"/>
      <c r="L83" s="149"/>
      <c r="M83" s="149"/>
      <c r="N83" s="149"/>
      <c r="O83" s="149"/>
      <c r="P83" s="149"/>
    </row>
    <row r="84" spans="1:16" ht="7.5" customHeight="1">
      <c r="A84" s="93"/>
      <c r="B84" s="93"/>
      <c r="C84" s="93"/>
      <c r="D84" s="93"/>
      <c r="E84" s="93"/>
      <c r="F84" s="93"/>
      <c r="G84" s="93"/>
      <c r="H84" s="93"/>
      <c r="I84" s="93"/>
      <c r="J84" s="93"/>
      <c r="K84" s="93"/>
      <c r="L84" s="93"/>
      <c r="M84" s="93"/>
      <c r="N84" s="93"/>
      <c r="O84" s="93"/>
      <c r="P84" s="93"/>
    </row>
    <row r="85" spans="1:16" ht="15" customHeight="1">
      <c r="A85" s="150" t="s">
        <v>176</v>
      </c>
      <c r="B85" s="150"/>
      <c r="C85" s="150"/>
      <c r="D85" s="150"/>
      <c r="E85" s="150"/>
      <c r="F85" s="150"/>
      <c r="G85" s="150"/>
      <c r="H85" s="150"/>
      <c r="I85" s="150"/>
      <c r="J85" s="150"/>
      <c r="K85" s="150"/>
      <c r="L85" s="150"/>
      <c r="M85" s="150"/>
      <c r="N85" s="150"/>
      <c r="O85" s="150"/>
      <c r="P85" s="150"/>
    </row>
    <row r="86" spans="1:16" ht="15" customHeight="1">
      <c r="A86" s="150"/>
      <c r="B86" s="150"/>
      <c r="C86" s="150"/>
      <c r="D86" s="150"/>
      <c r="E86" s="150"/>
      <c r="F86" s="150"/>
      <c r="G86" s="150"/>
      <c r="H86" s="150"/>
      <c r="I86" s="150"/>
      <c r="J86" s="150"/>
      <c r="K86" s="150"/>
      <c r="L86" s="150"/>
      <c r="M86" s="150"/>
      <c r="N86" s="150"/>
      <c r="O86" s="150"/>
      <c r="P86" s="150"/>
    </row>
    <row r="87" spans="1:16" ht="15" customHeight="1">
      <c r="A87" s="150"/>
      <c r="B87" s="150"/>
      <c r="C87" s="150"/>
      <c r="D87" s="150"/>
      <c r="E87" s="150"/>
      <c r="F87" s="150"/>
      <c r="G87" s="150"/>
      <c r="H87" s="150"/>
      <c r="I87" s="150"/>
      <c r="J87" s="150"/>
      <c r="K87" s="150"/>
      <c r="L87" s="150"/>
      <c r="M87" s="150"/>
      <c r="N87" s="150"/>
      <c r="O87" s="150"/>
      <c r="P87" s="150"/>
    </row>
    <row r="88" spans="1:16" ht="7.5" customHeight="1">
      <c r="A88" s="90"/>
      <c r="B88" s="90"/>
      <c r="C88" s="91"/>
      <c r="D88" s="91"/>
      <c r="E88" s="91"/>
      <c r="F88" s="91"/>
      <c r="G88" s="91"/>
      <c r="H88" s="91"/>
      <c r="I88" s="91"/>
      <c r="J88" s="91"/>
      <c r="K88" s="91"/>
      <c r="L88" s="91"/>
      <c r="M88" s="91"/>
      <c r="N88" s="91"/>
      <c r="O88" s="91"/>
      <c r="P88" s="91"/>
    </row>
    <row r="89" spans="1:16" ht="15" customHeight="1">
      <c r="A89" s="150" t="s">
        <v>175</v>
      </c>
      <c r="B89" s="150"/>
      <c r="C89" s="150"/>
      <c r="D89" s="150"/>
      <c r="E89" s="150"/>
      <c r="F89" s="150"/>
      <c r="G89" s="150"/>
      <c r="H89" s="150"/>
      <c r="I89" s="150"/>
      <c r="J89" s="150"/>
      <c r="K89" s="150"/>
      <c r="L89" s="150"/>
      <c r="M89" s="150"/>
      <c r="N89" s="150"/>
      <c r="O89" s="150"/>
      <c r="P89" s="150"/>
    </row>
    <row r="90" spans="1:16" ht="15" customHeight="1">
      <c r="A90" s="150"/>
      <c r="B90" s="150"/>
      <c r="C90" s="150"/>
      <c r="D90" s="150"/>
      <c r="E90" s="150"/>
      <c r="F90" s="150"/>
      <c r="G90" s="150"/>
      <c r="H90" s="150"/>
      <c r="I90" s="150"/>
      <c r="J90" s="150"/>
      <c r="K90" s="150"/>
      <c r="L90" s="150"/>
      <c r="M90" s="150"/>
      <c r="N90" s="150"/>
      <c r="O90" s="150"/>
      <c r="P90" s="150"/>
    </row>
    <row r="91" spans="1:16" ht="7.5" customHeight="1">
      <c r="A91" s="90"/>
      <c r="B91" s="90"/>
      <c r="C91" s="90"/>
      <c r="D91" s="90"/>
      <c r="E91" s="90"/>
      <c r="F91" s="90"/>
      <c r="G91" s="90"/>
      <c r="H91" s="90"/>
      <c r="I91" s="90"/>
      <c r="J91" s="90"/>
      <c r="K91" s="90"/>
      <c r="L91" s="90"/>
      <c r="M91" s="90"/>
      <c r="N91" s="90"/>
      <c r="O91" s="90"/>
      <c r="P91" s="90"/>
    </row>
    <row r="92" spans="1:16" ht="15" customHeight="1">
      <c r="A92" s="150" t="s">
        <v>174</v>
      </c>
      <c r="B92" s="150"/>
      <c r="C92" s="150"/>
      <c r="D92" s="150"/>
      <c r="E92" s="150"/>
      <c r="F92" s="150"/>
      <c r="G92" s="150"/>
      <c r="H92" s="150"/>
      <c r="I92" s="150"/>
      <c r="J92" s="150"/>
      <c r="K92" s="150"/>
      <c r="L92" s="150"/>
      <c r="M92" s="150"/>
      <c r="N92" s="150"/>
      <c r="O92" s="150"/>
      <c r="P92" s="150"/>
    </row>
    <row r="93" spans="1:16" ht="15" customHeight="1">
      <c r="A93" s="150"/>
      <c r="B93" s="150"/>
      <c r="C93" s="150"/>
      <c r="D93" s="150"/>
      <c r="E93" s="150"/>
      <c r="F93" s="150"/>
      <c r="G93" s="150"/>
      <c r="H93" s="150"/>
      <c r="I93" s="150"/>
      <c r="J93" s="150"/>
      <c r="K93" s="150"/>
      <c r="L93" s="150"/>
      <c r="M93" s="150"/>
      <c r="N93" s="150"/>
      <c r="O93" s="150"/>
      <c r="P93" s="150"/>
    </row>
    <row r="94" spans="1:16" ht="15" customHeight="1">
      <c r="A94" s="150"/>
      <c r="B94" s="150"/>
      <c r="C94" s="150"/>
      <c r="D94" s="150"/>
      <c r="E94" s="150"/>
      <c r="F94" s="150"/>
      <c r="G94" s="150"/>
      <c r="H94" s="150"/>
      <c r="I94" s="150"/>
      <c r="J94" s="150"/>
      <c r="K94" s="150"/>
      <c r="L94" s="150"/>
      <c r="M94" s="150"/>
      <c r="N94" s="150"/>
      <c r="O94" s="150"/>
      <c r="P94" s="150"/>
    </row>
    <row r="95" spans="1:16" ht="15" customHeight="1">
      <c r="A95" s="150"/>
      <c r="B95" s="150"/>
      <c r="C95" s="150"/>
      <c r="D95" s="150"/>
      <c r="E95" s="150"/>
      <c r="F95" s="150"/>
      <c r="G95" s="150"/>
      <c r="H95" s="150"/>
      <c r="I95" s="150"/>
      <c r="J95" s="150"/>
      <c r="K95" s="150"/>
      <c r="L95" s="150"/>
      <c r="M95" s="150"/>
      <c r="N95" s="150"/>
      <c r="O95" s="150"/>
      <c r="P95" s="150"/>
    </row>
    <row r="96" spans="1:16" ht="15" customHeight="1">
      <c r="A96" s="150"/>
      <c r="B96" s="150"/>
      <c r="C96" s="150"/>
      <c r="D96" s="150"/>
      <c r="E96" s="150"/>
      <c r="F96" s="150"/>
      <c r="G96" s="150"/>
      <c r="H96" s="150"/>
      <c r="I96" s="150"/>
      <c r="J96" s="150"/>
      <c r="K96" s="150"/>
      <c r="L96" s="150"/>
      <c r="M96" s="150"/>
      <c r="N96" s="150"/>
      <c r="O96" s="150"/>
      <c r="P96" s="150"/>
    </row>
    <row r="97" spans="1:16" ht="15" customHeight="1">
      <c r="A97" s="150"/>
      <c r="B97" s="150"/>
      <c r="C97" s="150"/>
      <c r="D97" s="150"/>
      <c r="E97" s="150"/>
      <c r="F97" s="150"/>
      <c r="G97" s="150"/>
      <c r="H97" s="150"/>
      <c r="I97" s="150"/>
      <c r="J97" s="150"/>
      <c r="K97" s="150"/>
      <c r="L97" s="150"/>
      <c r="M97" s="150"/>
      <c r="N97" s="150"/>
      <c r="O97" s="150"/>
      <c r="P97" s="150"/>
    </row>
    <row r="98" spans="1:16" ht="15" customHeight="1">
      <c r="A98" s="150"/>
      <c r="B98" s="150"/>
      <c r="C98" s="150"/>
      <c r="D98" s="150"/>
      <c r="E98" s="150"/>
      <c r="F98" s="150"/>
      <c r="G98" s="150"/>
      <c r="H98" s="150"/>
      <c r="I98" s="150"/>
      <c r="J98" s="150"/>
      <c r="K98" s="150"/>
      <c r="L98" s="150"/>
      <c r="M98" s="150"/>
      <c r="N98" s="150"/>
      <c r="O98" s="150"/>
      <c r="P98" s="150"/>
    </row>
    <row r="99" spans="1:16" ht="7.5" customHeight="1">
      <c r="A99" s="92"/>
      <c r="B99" s="92"/>
      <c r="C99" s="92"/>
      <c r="D99" s="92"/>
      <c r="E99" s="92"/>
      <c r="F99" s="92"/>
      <c r="G99" s="92"/>
      <c r="H99" s="92"/>
      <c r="I99" s="92"/>
      <c r="J99" s="92"/>
      <c r="K99" s="92"/>
      <c r="L99" s="92"/>
      <c r="M99" s="92"/>
      <c r="N99" s="92"/>
      <c r="O99" s="92"/>
      <c r="P99" s="92"/>
    </row>
    <row r="100" spans="1:16" ht="15" customHeight="1">
      <c r="A100" s="151" t="s">
        <v>173</v>
      </c>
      <c r="B100" s="151"/>
      <c r="C100" s="151"/>
      <c r="D100" s="151"/>
      <c r="E100" s="151"/>
      <c r="F100" s="151"/>
      <c r="G100" s="151"/>
      <c r="H100" s="151"/>
      <c r="I100" s="151"/>
      <c r="J100" s="151"/>
      <c r="K100" s="151"/>
      <c r="L100" s="151"/>
      <c r="M100" s="151"/>
      <c r="N100" s="151"/>
      <c r="O100" s="151"/>
      <c r="P100" s="151"/>
    </row>
    <row r="101" spans="1:16" ht="7.5" customHeight="1">
      <c r="A101" s="90"/>
      <c r="B101" s="90"/>
      <c r="C101" s="91"/>
      <c r="D101" s="91"/>
      <c r="E101" s="91"/>
      <c r="F101" s="91"/>
      <c r="G101" s="91"/>
      <c r="H101" s="91"/>
      <c r="I101" s="91"/>
      <c r="J101" s="91"/>
      <c r="K101" s="91"/>
      <c r="L101" s="91"/>
      <c r="M101" s="91"/>
      <c r="N101" s="91"/>
      <c r="O101" s="91"/>
      <c r="P101" s="91"/>
    </row>
    <row r="102" spans="1:16" ht="15" customHeight="1">
      <c r="A102" s="149" t="s">
        <v>172</v>
      </c>
      <c r="B102" s="149"/>
      <c r="C102" s="149"/>
      <c r="D102" s="149"/>
      <c r="E102" s="149"/>
      <c r="F102" s="149"/>
      <c r="G102" s="149"/>
      <c r="H102" s="149"/>
      <c r="I102" s="149"/>
      <c r="J102" s="149"/>
      <c r="K102" s="149"/>
      <c r="L102" s="149"/>
      <c r="M102" s="149"/>
      <c r="N102" s="149"/>
      <c r="O102" s="149"/>
      <c r="P102" s="149"/>
    </row>
    <row r="103" spans="1:16" ht="15" customHeight="1">
      <c r="A103" s="149"/>
      <c r="B103" s="149"/>
      <c r="C103" s="149"/>
      <c r="D103" s="149"/>
      <c r="E103" s="149"/>
      <c r="F103" s="149"/>
      <c r="G103" s="149"/>
      <c r="H103" s="149"/>
      <c r="I103" s="149"/>
      <c r="J103" s="149"/>
      <c r="K103" s="149"/>
      <c r="L103" s="149"/>
      <c r="M103" s="149"/>
      <c r="N103" s="149"/>
      <c r="O103" s="149"/>
      <c r="P103" s="149"/>
    </row>
    <row r="104" spans="1:17" ht="7.5" customHeight="1">
      <c r="A104" s="90"/>
      <c r="B104" s="90"/>
      <c r="C104" s="90"/>
      <c r="D104" s="90"/>
      <c r="E104" s="90"/>
      <c r="F104" s="90"/>
      <c r="G104" s="90"/>
      <c r="H104" s="90"/>
      <c r="I104" s="90"/>
      <c r="J104" s="90"/>
      <c r="K104" s="90"/>
      <c r="L104" s="90"/>
      <c r="M104" s="90"/>
      <c r="N104" s="90"/>
      <c r="O104" s="90"/>
      <c r="P104" s="90"/>
      <c r="Q104" s="89"/>
    </row>
    <row r="105" spans="1:16" ht="15" customHeight="1">
      <c r="A105" s="148" t="s">
        <v>171</v>
      </c>
      <c r="B105" s="148"/>
      <c r="C105" s="148"/>
      <c r="D105" s="148"/>
      <c r="E105" s="148"/>
      <c r="F105" s="148"/>
      <c r="G105" s="148"/>
      <c r="H105" s="148"/>
      <c r="I105" s="148"/>
      <c r="J105" s="148"/>
      <c r="K105" s="148"/>
      <c r="L105" s="148"/>
      <c r="M105" s="148"/>
      <c r="N105" s="148"/>
      <c r="O105" s="148"/>
      <c r="P105" s="148"/>
    </row>
    <row r="106" spans="1:16" ht="15" customHeight="1">
      <c r="A106" s="148"/>
      <c r="B106" s="148"/>
      <c r="C106" s="148"/>
      <c r="D106" s="148"/>
      <c r="E106" s="148"/>
      <c r="F106" s="148"/>
      <c r="G106" s="148"/>
      <c r="H106" s="148"/>
      <c r="I106" s="148"/>
      <c r="J106" s="148"/>
      <c r="K106" s="148"/>
      <c r="L106" s="148"/>
      <c r="M106" s="148"/>
      <c r="N106" s="148"/>
      <c r="O106" s="148"/>
      <c r="P106" s="148"/>
    </row>
    <row r="107" spans="1:16" ht="15" customHeight="1">
      <c r="A107" s="148"/>
      <c r="B107" s="148"/>
      <c r="C107" s="148"/>
      <c r="D107" s="148"/>
      <c r="E107" s="148"/>
      <c r="F107" s="148"/>
      <c r="G107" s="148"/>
      <c r="H107" s="148"/>
      <c r="I107" s="148"/>
      <c r="J107" s="148"/>
      <c r="K107" s="148"/>
      <c r="L107" s="148"/>
      <c r="M107" s="148"/>
      <c r="N107" s="148"/>
      <c r="O107" s="148"/>
      <c r="P107" s="148"/>
    </row>
    <row r="108" spans="1:16" ht="15" customHeight="1">
      <c r="A108" s="148"/>
      <c r="B108" s="148"/>
      <c r="C108" s="148"/>
      <c r="D108" s="148"/>
      <c r="E108" s="148"/>
      <c r="F108" s="148"/>
      <c r="G108" s="148"/>
      <c r="H108" s="148"/>
      <c r="I108" s="148"/>
      <c r="J108" s="148"/>
      <c r="K108" s="148"/>
      <c r="L108" s="148"/>
      <c r="M108" s="148"/>
      <c r="N108" s="148"/>
      <c r="O108" s="148"/>
      <c r="P108" s="148"/>
    </row>
    <row r="109" spans="1:16" ht="15" customHeight="1">
      <c r="A109" s="148"/>
      <c r="B109" s="148"/>
      <c r="C109" s="148"/>
      <c r="D109" s="148"/>
      <c r="E109" s="148"/>
      <c r="F109" s="148"/>
      <c r="G109" s="148"/>
      <c r="H109" s="148"/>
      <c r="I109" s="148"/>
      <c r="J109" s="148"/>
      <c r="K109" s="148"/>
      <c r="L109" s="148"/>
      <c r="M109" s="148"/>
      <c r="N109" s="148"/>
      <c r="O109" s="148"/>
      <c r="P109" s="148"/>
    </row>
    <row r="110" spans="1:16" ht="15" customHeight="1">
      <c r="A110" s="148"/>
      <c r="B110" s="148"/>
      <c r="C110" s="148"/>
      <c r="D110" s="148"/>
      <c r="E110" s="148"/>
      <c r="F110" s="148"/>
      <c r="G110" s="148"/>
      <c r="H110" s="148"/>
      <c r="I110" s="148"/>
      <c r="J110" s="148"/>
      <c r="K110" s="148"/>
      <c r="L110" s="148"/>
      <c r="M110" s="148"/>
      <c r="N110" s="148"/>
      <c r="O110" s="148"/>
      <c r="P110" s="148"/>
    </row>
    <row r="111" spans="1:16" ht="15" customHeight="1">
      <c r="A111" s="88"/>
      <c r="B111" s="88"/>
      <c r="C111" s="88"/>
      <c r="D111" s="88"/>
      <c r="E111" s="88"/>
      <c r="F111" s="88"/>
      <c r="G111" s="88"/>
      <c r="H111" s="88"/>
      <c r="I111" s="88"/>
      <c r="J111" s="88"/>
      <c r="K111" s="88"/>
      <c r="L111" s="88"/>
      <c r="M111" s="88"/>
      <c r="N111" s="88"/>
      <c r="O111" s="88"/>
      <c r="P111" s="88"/>
    </row>
    <row r="112" spans="4:14" ht="15" customHeight="1">
      <c r="D112" s="84"/>
      <c r="E112" s="84"/>
      <c r="F112" s="84"/>
      <c r="G112" s="84"/>
      <c r="H112" s="84"/>
      <c r="I112" s="84"/>
      <c r="J112" s="84"/>
      <c r="K112" s="84"/>
      <c r="L112" s="84"/>
      <c r="M112" s="84"/>
      <c r="N112" s="84"/>
    </row>
    <row r="113" spans="4:14" ht="15" customHeight="1">
      <c r="D113" s="86"/>
      <c r="E113" s="86"/>
      <c r="F113" s="86"/>
      <c r="G113" s="86"/>
      <c r="H113" s="86"/>
      <c r="I113" s="86"/>
      <c r="J113" s="86"/>
      <c r="K113" s="86"/>
      <c r="L113" s="86"/>
      <c r="M113" s="86"/>
      <c r="N113" s="86"/>
    </row>
    <row r="114" spans="4:14" ht="15" customHeight="1">
      <c r="D114" s="87"/>
      <c r="E114" s="87"/>
      <c r="F114" s="87"/>
      <c r="G114" s="87"/>
      <c r="H114" s="87"/>
      <c r="I114" s="87"/>
      <c r="J114" s="87"/>
      <c r="K114" s="87"/>
      <c r="L114" s="87"/>
      <c r="M114" s="87"/>
      <c r="N114" s="87"/>
    </row>
    <row r="118" spans="4:14" ht="15" customHeight="1">
      <c r="D118" s="86"/>
      <c r="E118" s="86"/>
      <c r="F118" s="86"/>
      <c r="G118" s="86"/>
      <c r="H118" s="86"/>
      <c r="I118" s="86"/>
      <c r="J118" s="86"/>
      <c r="K118" s="86"/>
      <c r="L118" s="86"/>
      <c r="M118" s="86"/>
      <c r="N118" s="86"/>
    </row>
    <row r="121" spans="4:14" ht="15" customHeight="1">
      <c r="D121" s="84"/>
      <c r="E121" s="84"/>
      <c r="F121" s="84"/>
      <c r="G121" s="84"/>
      <c r="H121" s="84"/>
      <c r="I121" s="84"/>
      <c r="J121" s="84"/>
      <c r="K121" s="84"/>
      <c r="L121" s="84"/>
      <c r="M121" s="84"/>
      <c r="N121" s="84"/>
    </row>
    <row r="122" spans="4:14" ht="15" customHeight="1">
      <c r="D122" s="86"/>
      <c r="E122" s="86"/>
      <c r="F122" s="86"/>
      <c r="G122" s="86"/>
      <c r="H122" s="86"/>
      <c r="I122" s="86"/>
      <c r="J122" s="86"/>
      <c r="K122" s="86"/>
      <c r="L122" s="86"/>
      <c r="M122" s="86"/>
      <c r="N122" s="86"/>
    </row>
    <row r="123" spans="4:16" ht="15" customHeight="1">
      <c r="D123" s="85"/>
      <c r="P123" s="84"/>
    </row>
    <row r="125" spans="5:14" ht="15" customHeight="1">
      <c r="E125" s="84"/>
      <c r="F125" s="84"/>
      <c r="G125" s="84"/>
      <c r="H125" s="84"/>
      <c r="I125" s="84"/>
      <c r="J125" s="84"/>
      <c r="K125" s="84"/>
      <c r="L125" s="84"/>
      <c r="M125" s="84"/>
      <c r="N125" s="84"/>
    </row>
  </sheetData>
  <sheetProtection/>
  <mergeCells count="31">
    <mergeCell ref="B47:C47"/>
    <mergeCell ref="D32:P32"/>
    <mergeCell ref="D38:P38"/>
    <mergeCell ref="D44:P44"/>
    <mergeCell ref="A45:C45"/>
    <mergeCell ref="B46:C46"/>
    <mergeCell ref="A1:R1"/>
    <mergeCell ref="A5:P5"/>
    <mergeCell ref="A6:C6"/>
    <mergeCell ref="O8:P8"/>
    <mergeCell ref="D11:P11"/>
    <mergeCell ref="A68:P72"/>
    <mergeCell ref="A74:P74"/>
    <mergeCell ref="A76:P79"/>
    <mergeCell ref="D49:P49"/>
    <mergeCell ref="A50:C50"/>
    <mergeCell ref="B51:C51"/>
    <mergeCell ref="B52:C52"/>
    <mergeCell ref="A54:C54"/>
    <mergeCell ref="A55:C55"/>
    <mergeCell ref="A58:C58"/>
    <mergeCell ref="A62:P62"/>
    <mergeCell ref="A64:P64"/>
    <mergeCell ref="A66:P66"/>
    <mergeCell ref="A105:P110"/>
    <mergeCell ref="A81:P83"/>
    <mergeCell ref="A85:P87"/>
    <mergeCell ref="A89:P90"/>
    <mergeCell ref="A92:P98"/>
    <mergeCell ref="A100:P100"/>
    <mergeCell ref="A102:P103"/>
  </mergeCells>
  <hyperlinks>
    <hyperlink ref="A1:O1" r:id="rId1" display="This file presents in Excel the tables from Chapter 1 of CBO’s February 2013 report The Budget and Economic Outlook: Fiscal Years 2013 to 2023."/>
  </hyperlinks>
  <printOptions/>
  <pageMargins left="0.75" right="0.75" top="0.5" bottom="0.5" header="0.5" footer="0.5"/>
  <pageSetup fitToHeight="1" fitToWidth="1" horizontalDpi="600" verticalDpi="600" orientation="portrait" scale="52"/>
</worksheet>
</file>

<file path=xl/worksheets/sheet3.xml><?xml version="1.0" encoding="utf-8"?>
<worksheet xmlns="http://schemas.openxmlformats.org/spreadsheetml/2006/main" xmlns:r="http://schemas.openxmlformats.org/officeDocument/2006/relationships">
  <dimension ref="A1:K85"/>
  <sheetViews>
    <sheetView defaultGridColor="0" zoomScale="87" zoomScaleNormal="87" zoomScalePageLayoutView="0" colorId="22" workbookViewId="0" topLeftCell="A1">
      <pane xSplit="1" ySplit="4" topLeftCell="B69" activePane="bottomRight" state="frozen"/>
      <selection pane="topLeft" activeCell="A1" sqref="A1"/>
      <selection pane="topRight" activeCell="B1" sqref="B1"/>
      <selection pane="bottomLeft" activeCell="A8" sqref="A8"/>
      <selection pane="bottomRight" activeCell="G95" sqref="G95"/>
    </sheetView>
  </sheetViews>
  <sheetFormatPr defaultColWidth="8.8515625" defaultRowHeight="15"/>
  <cols>
    <col min="1" max="1" width="15.7109375" style="69" customWidth="1"/>
    <col min="2" max="2" width="12.7109375" style="77" customWidth="1"/>
    <col min="3" max="3" width="13.7109375" style="77" customWidth="1"/>
    <col min="4" max="4" width="12.7109375" style="77" customWidth="1"/>
    <col min="5" max="7" width="10.7109375" style="77" customWidth="1"/>
    <col min="8" max="8" width="13.7109375" style="77" customWidth="1"/>
    <col min="9" max="11" width="10.7109375" style="77" customWidth="1"/>
    <col min="12" max="16384" width="8.8515625" style="77" customWidth="1"/>
  </cols>
  <sheetData>
    <row r="1" spans="1:11" s="69" customFormat="1" ht="12.75">
      <c r="A1" s="167" t="s">
        <v>76</v>
      </c>
      <c r="B1" s="167"/>
      <c r="C1" s="167"/>
      <c r="D1" s="167"/>
      <c r="E1" s="167"/>
      <c r="F1" s="167"/>
      <c r="G1" s="167"/>
      <c r="H1" s="167"/>
      <c r="I1" s="167"/>
      <c r="J1" s="167"/>
      <c r="K1" s="167"/>
    </row>
    <row r="2" spans="1:11" s="69" customFormat="1" ht="12.75">
      <c r="A2" s="168" t="s">
        <v>77</v>
      </c>
      <c r="B2" s="164" t="s">
        <v>78</v>
      </c>
      <c r="C2" s="165"/>
      <c r="D2" s="165"/>
      <c r="E2" s="165"/>
      <c r="F2" s="171"/>
      <c r="G2" s="164" t="s">
        <v>79</v>
      </c>
      <c r="H2" s="165"/>
      <c r="I2" s="165"/>
      <c r="J2" s="165"/>
      <c r="K2" s="165"/>
    </row>
    <row r="3" spans="1:11" s="69" customFormat="1" ht="36" customHeight="1">
      <c r="A3" s="169"/>
      <c r="B3" s="162" t="s">
        <v>80</v>
      </c>
      <c r="C3" s="162" t="s">
        <v>81</v>
      </c>
      <c r="D3" s="164" t="s">
        <v>82</v>
      </c>
      <c r="E3" s="165"/>
      <c r="F3" s="171"/>
      <c r="G3" s="162" t="s">
        <v>80</v>
      </c>
      <c r="H3" s="162" t="s">
        <v>81</v>
      </c>
      <c r="I3" s="164" t="s">
        <v>82</v>
      </c>
      <c r="J3" s="165"/>
      <c r="K3" s="165"/>
    </row>
    <row r="4" spans="1:11" s="69" customFormat="1" ht="38.25">
      <c r="A4" s="170"/>
      <c r="B4" s="163"/>
      <c r="C4" s="163"/>
      <c r="D4" s="70" t="s">
        <v>6</v>
      </c>
      <c r="E4" s="70" t="s">
        <v>83</v>
      </c>
      <c r="F4" s="70" t="s">
        <v>35</v>
      </c>
      <c r="G4" s="163"/>
      <c r="H4" s="163"/>
      <c r="I4" s="70" t="s">
        <v>6</v>
      </c>
      <c r="J4" s="70" t="s">
        <v>83</v>
      </c>
      <c r="K4" s="70" t="s">
        <v>35</v>
      </c>
    </row>
    <row r="5" spans="1:11" s="69" customFormat="1" ht="12.75">
      <c r="A5" s="71" t="s">
        <v>84</v>
      </c>
      <c r="B5" s="72">
        <v>50696</v>
      </c>
      <c r="C5" s="72">
        <v>7924</v>
      </c>
      <c r="D5" s="72">
        <v>42772</v>
      </c>
      <c r="E5" s="72">
        <v>2458</v>
      </c>
      <c r="F5" s="72">
        <v>40314</v>
      </c>
      <c r="G5" s="73">
        <v>52.4</v>
      </c>
      <c r="H5" s="73">
        <v>8.2</v>
      </c>
      <c r="I5" s="73">
        <v>44.2</v>
      </c>
      <c r="J5" s="73">
        <v>2.5</v>
      </c>
      <c r="K5" s="73">
        <v>41.6</v>
      </c>
    </row>
    <row r="6" spans="1:11" s="69" customFormat="1" ht="12.75">
      <c r="A6" s="71" t="s">
        <v>85</v>
      </c>
      <c r="B6" s="72">
        <v>57531</v>
      </c>
      <c r="C6" s="72">
        <v>9308</v>
      </c>
      <c r="D6" s="72">
        <v>48223</v>
      </c>
      <c r="E6" s="72">
        <v>2180</v>
      </c>
      <c r="F6" s="72">
        <v>46043</v>
      </c>
      <c r="G6" s="73">
        <v>50.4</v>
      </c>
      <c r="H6" s="73">
        <v>8.2</v>
      </c>
      <c r="I6" s="73">
        <v>42.3</v>
      </c>
      <c r="J6" s="73">
        <v>1.9</v>
      </c>
      <c r="K6" s="73">
        <v>40.4</v>
      </c>
    </row>
    <row r="7" spans="1:11" s="69" customFormat="1" ht="12.75">
      <c r="A7" s="71" t="s">
        <v>86</v>
      </c>
      <c r="B7" s="72">
        <v>79200</v>
      </c>
      <c r="C7" s="72">
        <v>11447</v>
      </c>
      <c r="D7" s="72">
        <v>67753</v>
      </c>
      <c r="E7" s="72">
        <v>2640</v>
      </c>
      <c r="F7" s="72">
        <v>65113</v>
      </c>
      <c r="G7" s="73">
        <v>54.9</v>
      </c>
      <c r="H7" s="73">
        <v>7.9</v>
      </c>
      <c r="I7" s="73">
        <v>47</v>
      </c>
      <c r="J7" s="73">
        <v>1.8</v>
      </c>
      <c r="K7" s="73">
        <v>45.1</v>
      </c>
    </row>
    <row r="8" spans="1:11" s="69" customFormat="1" ht="12.75">
      <c r="A8" s="71" t="s">
        <v>87</v>
      </c>
      <c r="B8" s="72">
        <v>142648</v>
      </c>
      <c r="C8" s="72">
        <v>14882</v>
      </c>
      <c r="D8" s="72">
        <v>127766</v>
      </c>
      <c r="E8" s="72">
        <v>7149</v>
      </c>
      <c r="F8" s="72">
        <v>120617</v>
      </c>
      <c r="G8" s="73">
        <v>79.1</v>
      </c>
      <c r="H8" s="73">
        <v>8.3</v>
      </c>
      <c r="I8" s="73">
        <v>70.9</v>
      </c>
      <c r="J8" s="73">
        <v>4</v>
      </c>
      <c r="K8" s="73">
        <v>66.9</v>
      </c>
    </row>
    <row r="9" spans="1:11" s="69" customFormat="1" ht="12.75">
      <c r="A9" s="71" t="s">
        <v>88</v>
      </c>
      <c r="B9" s="72">
        <v>204079</v>
      </c>
      <c r="C9" s="72">
        <v>19283</v>
      </c>
      <c r="D9" s="72">
        <v>184796</v>
      </c>
      <c r="E9" s="72">
        <v>14899</v>
      </c>
      <c r="F9" s="72">
        <v>169897</v>
      </c>
      <c r="G9" s="73">
        <v>97.6</v>
      </c>
      <c r="H9" s="73">
        <v>9.2</v>
      </c>
      <c r="I9" s="73">
        <v>88.3</v>
      </c>
      <c r="J9" s="73">
        <v>7.1</v>
      </c>
      <c r="K9" s="73">
        <v>81.2</v>
      </c>
    </row>
    <row r="10" spans="1:11" s="69" customFormat="1" ht="12.75">
      <c r="A10" s="71" t="s">
        <v>89</v>
      </c>
      <c r="B10" s="72">
        <v>260123</v>
      </c>
      <c r="C10" s="72">
        <v>24941</v>
      </c>
      <c r="D10" s="72">
        <v>235182</v>
      </c>
      <c r="E10" s="72">
        <v>21792</v>
      </c>
      <c r="F10" s="72">
        <v>213390</v>
      </c>
      <c r="G10" s="73">
        <v>117.5</v>
      </c>
      <c r="H10" s="73">
        <v>11.3</v>
      </c>
      <c r="I10" s="73">
        <v>106.2</v>
      </c>
      <c r="J10" s="73">
        <v>9.8</v>
      </c>
      <c r="K10" s="73">
        <v>96.4</v>
      </c>
    </row>
    <row r="11" spans="1:11" s="69" customFormat="1" ht="12.75">
      <c r="A11" s="71" t="s">
        <v>90</v>
      </c>
      <c r="B11" s="72">
        <v>270991</v>
      </c>
      <c r="C11" s="72">
        <v>29130</v>
      </c>
      <c r="D11" s="72">
        <v>241861</v>
      </c>
      <c r="E11" s="72">
        <v>23783</v>
      </c>
      <c r="F11" s="72">
        <v>218078</v>
      </c>
      <c r="G11" s="73">
        <v>121.7</v>
      </c>
      <c r="H11" s="73">
        <v>13.1</v>
      </c>
      <c r="I11" s="73">
        <v>108.7</v>
      </c>
      <c r="J11" s="73">
        <v>10.7</v>
      </c>
      <c r="K11" s="73">
        <v>98</v>
      </c>
    </row>
    <row r="12" spans="1:11" s="69" customFormat="1" ht="12.75">
      <c r="A12" s="71" t="s">
        <v>91</v>
      </c>
      <c r="B12" s="72">
        <v>257149</v>
      </c>
      <c r="C12" s="72">
        <v>32810</v>
      </c>
      <c r="D12" s="72">
        <v>224339</v>
      </c>
      <c r="E12" s="72">
        <v>21872</v>
      </c>
      <c r="F12" s="72">
        <v>202467</v>
      </c>
      <c r="G12" s="73">
        <v>110.3</v>
      </c>
      <c r="H12" s="73">
        <v>14.1</v>
      </c>
      <c r="I12" s="73">
        <v>96.2</v>
      </c>
      <c r="J12" s="73">
        <v>9.4</v>
      </c>
      <c r="K12" s="73">
        <v>86.8</v>
      </c>
    </row>
    <row r="13" spans="1:11" s="69" customFormat="1" ht="12.75">
      <c r="A13" s="71" t="s">
        <v>92</v>
      </c>
      <c r="B13" s="72">
        <v>252031</v>
      </c>
      <c r="C13" s="72">
        <v>35761</v>
      </c>
      <c r="D13" s="72">
        <v>216270</v>
      </c>
      <c r="E13" s="72">
        <v>21366</v>
      </c>
      <c r="F13" s="72">
        <v>194904</v>
      </c>
      <c r="G13" s="73">
        <v>98.2</v>
      </c>
      <c r="H13" s="73">
        <v>13.9</v>
      </c>
      <c r="I13" s="73">
        <v>84.3</v>
      </c>
      <c r="J13" s="73">
        <v>8.3</v>
      </c>
      <c r="K13" s="73">
        <v>76</v>
      </c>
    </row>
    <row r="14" spans="1:11" s="69" customFormat="1" ht="12.75">
      <c r="A14" s="71" t="s">
        <v>93</v>
      </c>
      <c r="B14" s="72">
        <v>252610</v>
      </c>
      <c r="C14" s="72">
        <v>38288</v>
      </c>
      <c r="D14" s="72">
        <v>214322</v>
      </c>
      <c r="E14" s="72">
        <v>19343</v>
      </c>
      <c r="F14" s="72">
        <v>194979</v>
      </c>
      <c r="G14" s="73">
        <v>93.1</v>
      </c>
      <c r="H14" s="73">
        <v>14.1</v>
      </c>
      <c r="I14" s="73">
        <v>79</v>
      </c>
      <c r="J14" s="73">
        <v>7.1</v>
      </c>
      <c r="K14" s="73">
        <v>71.9</v>
      </c>
    </row>
    <row r="15" spans="1:11" s="69" customFormat="1" ht="12.75">
      <c r="A15" s="71" t="s">
        <v>94</v>
      </c>
      <c r="B15" s="72">
        <v>256853</v>
      </c>
      <c r="C15" s="72">
        <v>37830</v>
      </c>
      <c r="D15" s="72">
        <v>219023</v>
      </c>
      <c r="E15" s="72">
        <v>18331</v>
      </c>
      <c r="F15" s="72">
        <v>200692</v>
      </c>
      <c r="G15" s="73">
        <v>94.1</v>
      </c>
      <c r="H15" s="73">
        <v>13.9</v>
      </c>
      <c r="I15" s="73">
        <v>80.2</v>
      </c>
      <c r="J15" s="73">
        <v>6.7</v>
      </c>
      <c r="K15" s="73">
        <v>73.5</v>
      </c>
    </row>
    <row r="16" spans="1:11" s="69" customFormat="1" ht="12.75">
      <c r="A16" s="71" t="s">
        <v>95</v>
      </c>
      <c r="B16" s="72">
        <v>255288</v>
      </c>
      <c r="C16" s="72">
        <v>40962</v>
      </c>
      <c r="D16" s="72">
        <v>214326</v>
      </c>
      <c r="E16" s="72">
        <v>22982</v>
      </c>
      <c r="F16" s="72">
        <v>191344</v>
      </c>
      <c r="G16" s="73">
        <v>79.7</v>
      </c>
      <c r="H16" s="73">
        <v>12.8</v>
      </c>
      <c r="I16" s="73">
        <v>66.9</v>
      </c>
      <c r="J16" s="73">
        <v>7.2</v>
      </c>
      <c r="K16" s="73">
        <v>59.8</v>
      </c>
    </row>
    <row r="17" spans="1:11" s="69" customFormat="1" ht="12.75">
      <c r="A17" s="71" t="s">
        <v>96</v>
      </c>
      <c r="B17" s="72">
        <v>259097</v>
      </c>
      <c r="C17" s="72">
        <v>44339</v>
      </c>
      <c r="D17" s="72">
        <v>214758</v>
      </c>
      <c r="E17" s="72">
        <v>22906</v>
      </c>
      <c r="F17" s="72">
        <v>191852</v>
      </c>
      <c r="G17" s="73">
        <v>74.3</v>
      </c>
      <c r="H17" s="73">
        <v>12.7</v>
      </c>
      <c r="I17" s="73">
        <v>61.6</v>
      </c>
      <c r="J17" s="73">
        <v>6.6</v>
      </c>
      <c r="K17" s="73">
        <v>55</v>
      </c>
    </row>
    <row r="18" spans="1:11" s="69" customFormat="1" ht="12.75">
      <c r="A18" s="71" t="s">
        <v>97</v>
      </c>
      <c r="B18" s="72">
        <v>265963</v>
      </c>
      <c r="C18" s="72">
        <v>47580</v>
      </c>
      <c r="D18" s="72">
        <v>218383</v>
      </c>
      <c r="E18" s="72">
        <v>24746</v>
      </c>
      <c r="F18" s="72">
        <v>193637</v>
      </c>
      <c r="G18" s="73">
        <v>71.4</v>
      </c>
      <c r="H18" s="73">
        <v>12.8</v>
      </c>
      <c r="I18" s="73">
        <v>58.6</v>
      </c>
      <c r="J18" s="73">
        <v>6.6</v>
      </c>
      <c r="K18" s="73">
        <v>52</v>
      </c>
    </row>
    <row r="19" spans="1:11" s="69" customFormat="1" ht="12.75">
      <c r="A19" s="71" t="s">
        <v>98</v>
      </c>
      <c r="B19" s="72">
        <v>270812</v>
      </c>
      <c r="C19" s="72">
        <v>46313</v>
      </c>
      <c r="D19" s="72">
        <v>224499</v>
      </c>
      <c r="E19" s="72">
        <v>25037</v>
      </c>
      <c r="F19" s="72">
        <v>199462</v>
      </c>
      <c r="G19" s="73">
        <v>71.8</v>
      </c>
      <c r="H19" s="73">
        <v>12.3</v>
      </c>
      <c r="I19" s="73">
        <v>59.5</v>
      </c>
      <c r="J19" s="73">
        <v>6.6</v>
      </c>
      <c r="K19" s="73">
        <v>52.9</v>
      </c>
    </row>
    <row r="20" spans="1:11" s="69" customFormat="1" ht="12.75">
      <c r="A20" s="71" t="s">
        <v>99</v>
      </c>
      <c r="B20" s="72">
        <v>274366</v>
      </c>
      <c r="C20" s="72">
        <v>47751</v>
      </c>
      <c r="D20" s="72">
        <v>226616</v>
      </c>
      <c r="E20" s="72">
        <v>23607</v>
      </c>
      <c r="F20" s="72">
        <v>203009</v>
      </c>
      <c r="G20" s="73">
        <v>69.3</v>
      </c>
      <c r="H20" s="73">
        <v>12.1</v>
      </c>
      <c r="I20" s="73">
        <v>57.2</v>
      </c>
      <c r="J20" s="73">
        <v>6</v>
      </c>
      <c r="K20" s="73">
        <v>51.3</v>
      </c>
    </row>
    <row r="21" spans="1:11" s="69" customFormat="1" ht="12.75">
      <c r="A21" s="71" t="s">
        <v>100</v>
      </c>
      <c r="B21" s="72">
        <v>272693</v>
      </c>
      <c r="C21" s="72">
        <v>50537</v>
      </c>
      <c r="D21" s="72">
        <v>222156</v>
      </c>
      <c r="E21" s="72">
        <v>23758</v>
      </c>
      <c r="F21" s="72">
        <v>198398</v>
      </c>
      <c r="G21" s="73">
        <v>63.9</v>
      </c>
      <c r="H21" s="73">
        <v>11.8</v>
      </c>
      <c r="I21" s="73">
        <v>52</v>
      </c>
      <c r="J21" s="73">
        <v>5.6</v>
      </c>
      <c r="K21" s="73">
        <v>46.5</v>
      </c>
    </row>
    <row r="22" spans="1:11" s="69" customFormat="1" ht="12.75">
      <c r="A22" s="71" t="s">
        <v>101</v>
      </c>
      <c r="B22" s="72">
        <v>272252</v>
      </c>
      <c r="C22" s="72">
        <v>52931</v>
      </c>
      <c r="D22" s="72">
        <v>219320</v>
      </c>
      <c r="E22" s="72">
        <v>23035</v>
      </c>
      <c r="F22" s="72">
        <v>196285</v>
      </c>
      <c r="G22" s="73">
        <v>60.4</v>
      </c>
      <c r="H22" s="73">
        <v>11.7</v>
      </c>
      <c r="I22" s="73">
        <v>48.6</v>
      </c>
      <c r="J22" s="73">
        <v>5.1</v>
      </c>
      <c r="K22" s="73">
        <v>43.5</v>
      </c>
    </row>
    <row r="23" spans="1:11" s="69" customFormat="1" ht="12.75">
      <c r="A23" s="71" t="s">
        <v>102</v>
      </c>
      <c r="B23" s="72">
        <v>279666</v>
      </c>
      <c r="C23" s="72">
        <v>53329</v>
      </c>
      <c r="D23" s="72">
        <v>226336</v>
      </c>
      <c r="E23" s="72">
        <v>25438</v>
      </c>
      <c r="F23" s="72">
        <v>200898</v>
      </c>
      <c r="G23" s="73">
        <v>60.8</v>
      </c>
      <c r="H23" s="73">
        <v>11.6</v>
      </c>
      <c r="I23" s="73">
        <v>49.2</v>
      </c>
      <c r="J23" s="73">
        <v>5.5</v>
      </c>
      <c r="K23" s="73">
        <v>43.7</v>
      </c>
    </row>
    <row r="24" spans="1:11" s="69" customFormat="1" ht="12.75">
      <c r="A24" s="71" t="s">
        <v>103</v>
      </c>
      <c r="B24" s="72">
        <v>287465</v>
      </c>
      <c r="C24" s="72">
        <v>52764</v>
      </c>
      <c r="D24" s="72">
        <v>234701</v>
      </c>
      <c r="E24" s="72">
        <v>26044</v>
      </c>
      <c r="F24" s="72">
        <v>208657</v>
      </c>
      <c r="G24" s="73">
        <v>58.6</v>
      </c>
      <c r="H24" s="73">
        <v>10.8</v>
      </c>
      <c r="I24" s="73">
        <v>47.9</v>
      </c>
      <c r="J24" s="73">
        <v>5.3</v>
      </c>
      <c r="K24" s="73">
        <v>42.6</v>
      </c>
    </row>
    <row r="25" spans="1:11" s="69" customFormat="1" ht="12.75">
      <c r="A25" s="71" t="s">
        <v>104</v>
      </c>
      <c r="B25" s="72">
        <v>290525</v>
      </c>
      <c r="C25" s="72">
        <v>53686</v>
      </c>
      <c r="D25" s="72">
        <v>236840</v>
      </c>
      <c r="E25" s="72">
        <v>26523</v>
      </c>
      <c r="F25" s="72">
        <v>210317</v>
      </c>
      <c r="G25" s="73">
        <v>56</v>
      </c>
      <c r="H25" s="73">
        <v>10.3</v>
      </c>
      <c r="I25" s="73">
        <v>45.6</v>
      </c>
      <c r="J25" s="73">
        <v>5.1</v>
      </c>
      <c r="K25" s="73">
        <v>40.5</v>
      </c>
    </row>
    <row r="26" spans="1:11" s="69" customFormat="1" ht="12.75">
      <c r="A26" s="71" t="s">
        <v>105</v>
      </c>
      <c r="B26" s="72">
        <v>292648</v>
      </c>
      <c r="C26" s="72">
        <v>54291</v>
      </c>
      <c r="D26" s="72">
        <v>238357</v>
      </c>
      <c r="E26" s="72">
        <v>27253</v>
      </c>
      <c r="F26" s="72">
        <v>211104</v>
      </c>
      <c r="G26" s="73">
        <v>55.2</v>
      </c>
      <c r="H26" s="73">
        <v>10.2</v>
      </c>
      <c r="I26" s="73">
        <v>45</v>
      </c>
      <c r="J26" s="73">
        <v>5.1</v>
      </c>
      <c r="K26" s="73">
        <v>39.8</v>
      </c>
    </row>
    <row r="27" spans="1:11" s="69" customFormat="1" ht="12.75">
      <c r="A27" s="71" t="s">
        <v>106</v>
      </c>
      <c r="B27" s="72">
        <v>302928</v>
      </c>
      <c r="C27" s="72">
        <v>54918</v>
      </c>
      <c r="D27" s="72">
        <v>248010</v>
      </c>
      <c r="E27" s="72">
        <v>29663</v>
      </c>
      <c r="F27" s="72">
        <v>218347</v>
      </c>
      <c r="G27" s="73">
        <v>53.4</v>
      </c>
      <c r="H27" s="73">
        <v>9.7</v>
      </c>
      <c r="I27" s="73">
        <v>43.7</v>
      </c>
      <c r="J27" s="73">
        <v>5.2</v>
      </c>
      <c r="K27" s="73">
        <v>38.5</v>
      </c>
    </row>
    <row r="28" spans="1:11" s="69" customFormat="1" ht="12.75">
      <c r="A28" s="71" t="s">
        <v>107</v>
      </c>
      <c r="B28" s="72">
        <v>310324</v>
      </c>
      <c r="C28" s="72">
        <v>56345</v>
      </c>
      <c r="D28" s="72">
        <v>253978</v>
      </c>
      <c r="E28" s="72">
        <v>32027</v>
      </c>
      <c r="F28" s="72">
        <v>221951</v>
      </c>
      <c r="G28" s="73">
        <v>51.8</v>
      </c>
      <c r="H28" s="73">
        <v>9.4</v>
      </c>
      <c r="I28" s="73">
        <v>42.4</v>
      </c>
      <c r="J28" s="73">
        <v>5.3</v>
      </c>
      <c r="K28" s="73">
        <v>37</v>
      </c>
    </row>
    <row r="29" spans="1:11" s="69" customFormat="1" ht="12.75">
      <c r="A29" s="71" t="s">
        <v>108</v>
      </c>
      <c r="B29" s="72">
        <v>316059</v>
      </c>
      <c r="C29" s="72">
        <v>59210</v>
      </c>
      <c r="D29" s="72">
        <v>256849</v>
      </c>
      <c r="E29" s="72">
        <v>34794</v>
      </c>
      <c r="F29" s="72">
        <v>222055</v>
      </c>
      <c r="G29" s="73">
        <v>49.3</v>
      </c>
      <c r="H29" s="73">
        <v>9.2</v>
      </c>
      <c r="I29" s="73">
        <v>40</v>
      </c>
      <c r="J29" s="73">
        <v>5.4</v>
      </c>
      <c r="K29" s="73">
        <v>34.6</v>
      </c>
    </row>
    <row r="30" spans="1:11" s="69" customFormat="1" ht="12.75">
      <c r="A30" s="71" t="s">
        <v>109</v>
      </c>
      <c r="B30" s="72">
        <v>322318</v>
      </c>
      <c r="C30" s="72">
        <v>61540</v>
      </c>
      <c r="D30" s="72">
        <v>260778</v>
      </c>
      <c r="E30" s="72">
        <v>39100</v>
      </c>
      <c r="F30" s="72">
        <v>221678</v>
      </c>
      <c r="G30" s="73">
        <v>46.9</v>
      </c>
      <c r="H30" s="73">
        <v>9</v>
      </c>
      <c r="I30" s="73">
        <v>37.9</v>
      </c>
      <c r="J30" s="73">
        <v>5.7</v>
      </c>
      <c r="K30" s="73">
        <v>32.2</v>
      </c>
    </row>
    <row r="31" spans="1:11" s="69" customFormat="1" ht="12.75">
      <c r="A31" s="71" t="s">
        <v>110</v>
      </c>
      <c r="B31" s="72">
        <v>328498</v>
      </c>
      <c r="C31" s="72">
        <v>64784</v>
      </c>
      <c r="D31" s="72">
        <v>263714</v>
      </c>
      <c r="E31" s="72">
        <v>42169</v>
      </c>
      <c r="F31" s="72">
        <v>221545</v>
      </c>
      <c r="G31" s="73">
        <v>43.5</v>
      </c>
      <c r="H31" s="73">
        <v>8.6</v>
      </c>
      <c r="I31" s="73">
        <v>34.9</v>
      </c>
      <c r="J31" s="73">
        <v>5.6</v>
      </c>
      <c r="K31" s="73">
        <v>29.3</v>
      </c>
    </row>
    <row r="32" spans="1:11" s="69" customFormat="1" ht="12.75">
      <c r="A32" s="71" t="s">
        <v>111</v>
      </c>
      <c r="B32" s="72">
        <v>340445</v>
      </c>
      <c r="C32" s="72">
        <v>73819</v>
      </c>
      <c r="D32" s="72">
        <v>266626</v>
      </c>
      <c r="E32" s="72">
        <v>46719</v>
      </c>
      <c r="F32" s="72">
        <v>219907</v>
      </c>
      <c r="G32" s="73">
        <v>42</v>
      </c>
      <c r="H32" s="73">
        <v>9.1</v>
      </c>
      <c r="I32" s="73">
        <v>32.9</v>
      </c>
      <c r="J32" s="73">
        <v>5.8</v>
      </c>
      <c r="K32" s="73">
        <v>27.1</v>
      </c>
    </row>
    <row r="33" spans="1:11" s="69" customFormat="1" ht="12.75">
      <c r="A33" s="71" t="s">
        <v>112</v>
      </c>
      <c r="B33" s="72">
        <v>368685</v>
      </c>
      <c r="C33" s="72">
        <v>79140</v>
      </c>
      <c r="D33" s="72">
        <v>289545</v>
      </c>
      <c r="E33" s="72">
        <v>52230</v>
      </c>
      <c r="F33" s="72">
        <v>237315</v>
      </c>
      <c r="G33" s="73">
        <v>42.5</v>
      </c>
      <c r="H33" s="73">
        <v>9.1</v>
      </c>
      <c r="I33" s="73">
        <v>33.3</v>
      </c>
      <c r="J33" s="73">
        <v>6</v>
      </c>
      <c r="K33" s="73">
        <v>27.3</v>
      </c>
    </row>
    <row r="34" spans="1:11" s="69" customFormat="1" ht="12.75">
      <c r="A34" s="71" t="s">
        <v>113</v>
      </c>
      <c r="B34" s="72">
        <v>365769</v>
      </c>
      <c r="C34" s="72">
        <v>87661</v>
      </c>
      <c r="D34" s="72">
        <v>278108</v>
      </c>
      <c r="E34" s="72">
        <v>54095</v>
      </c>
      <c r="F34" s="72">
        <v>224013</v>
      </c>
      <c r="G34" s="73">
        <v>38.6</v>
      </c>
      <c r="H34" s="73">
        <v>9.2</v>
      </c>
      <c r="I34" s="73">
        <v>29.3</v>
      </c>
      <c r="J34" s="73">
        <v>5.7</v>
      </c>
      <c r="K34" s="73">
        <v>23.6</v>
      </c>
    </row>
    <row r="35" spans="1:11" s="69" customFormat="1" ht="12.75">
      <c r="A35" s="71" t="s">
        <v>114</v>
      </c>
      <c r="B35" s="72">
        <v>380921</v>
      </c>
      <c r="C35" s="72">
        <v>97723</v>
      </c>
      <c r="D35" s="72">
        <v>283198</v>
      </c>
      <c r="E35" s="72">
        <v>57714</v>
      </c>
      <c r="F35" s="72">
        <v>225484</v>
      </c>
      <c r="G35" s="73">
        <v>37.6</v>
      </c>
      <c r="H35" s="73">
        <v>9.6</v>
      </c>
      <c r="I35" s="73">
        <v>28</v>
      </c>
      <c r="J35" s="73">
        <v>5.7</v>
      </c>
      <c r="K35" s="73">
        <v>22.3</v>
      </c>
    </row>
    <row r="36" spans="1:11" s="69" customFormat="1" ht="12.75">
      <c r="A36" s="71" t="s">
        <v>115</v>
      </c>
      <c r="B36" s="72">
        <v>408176</v>
      </c>
      <c r="C36" s="72">
        <v>105140</v>
      </c>
      <c r="D36" s="72">
        <v>303037</v>
      </c>
      <c r="E36" s="72">
        <v>65518</v>
      </c>
      <c r="F36" s="72">
        <v>237519</v>
      </c>
      <c r="G36" s="73">
        <v>37.8</v>
      </c>
      <c r="H36" s="73">
        <v>9.7</v>
      </c>
      <c r="I36" s="73">
        <v>28.1</v>
      </c>
      <c r="J36" s="73">
        <v>6.1</v>
      </c>
      <c r="K36" s="73">
        <v>22</v>
      </c>
    </row>
    <row r="37" spans="1:11" s="69" customFormat="1" ht="12.75">
      <c r="A37" s="71" t="s">
        <v>116</v>
      </c>
      <c r="B37" s="72">
        <v>435936</v>
      </c>
      <c r="C37" s="72">
        <v>113559</v>
      </c>
      <c r="D37" s="72">
        <v>322377</v>
      </c>
      <c r="E37" s="72">
        <v>71426</v>
      </c>
      <c r="F37" s="72">
        <v>250951</v>
      </c>
      <c r="G37" s="73">
        <v>37.1</v>
      </c>
      <c r="H37" s="73">
        <v>9.7</v>
      </c>
      <c r="I37" s="73">
        <v>27.4</v>
      </c>
      <c r="J37" s="73">
        <v>6.1</v>
      </c>
      <c r="K37" s="73">
        <v>21.3</v>
      </c>
    </row>
    <row r="38" spans="1:11" s="69" customFormat="1" ht="12.75">
      <c r="A38" s="71" t="s">
        <v>117</v>
      </c>
      <c r="B38" s="72">
        <v>466291</v>
      </c>
      <c r="C38" s="72">
        <v>125381</v>
      </c>
      <c r="D38" s="72">
        <v>340910</v>
      </c>
      <c r="E38" s="72">
        <v>75181</v>
      </c>
      <c r="F38" s="72">
        <v>265729</v>
      </c>
      <c r="G38" s="73">
        <v>35.6</v>
      </c>
      <c r="H38" s="73">
        <v>9.6</v>
      </c>
      <c r="I38" s="73">
        <v>26</v>
      </c>
      <c r="J38" s="73">
        <v>5.7</v>
      </c>
      <c r="K38" s="73">
        <v>20.3</v>
      </c>
    </row>
    <row r="39" spans="1:11" s="69" customFormat="1" ht="12.75">
      <c r="A39" s="71" t="s">
        <v>118</v>
      </c>
      <c r="B39" s="72">
        <v>483893</v>
      </c>
      <c r="C39" s="72">
        <v>140194</v>
      </c>
      <c r="D39" s="72">
        <v>343699</v>
      </c>
      <c r="E39" s="72">
        <v>80648</v>
      </c>
      <c r="F39" s="72">
        <v>263051</v>
      </c>
      <c r="G39" s="73">
        <v>33.6</v>
      </c>
      <c r="H39" s="73">
        <v>9.7</v>
      </c>
      <c r="I39" s="73">
        <v>23.9</v>
      </c>
      <c r="J39" s="73">
        <v>5.6</v>
      </c>
      <c r="K39" s="73">
        <v>18.3</v>
      </c>
    </row>
    <row r="40" spans="1:11" s="69" customFormat="1" ht="12.75">
      <c r="A40" s="71" t="s">
        <v>119</v>
      </c>
      <c r="B40" s="72">
        <v>541925</v>
      </c>
      <c r="C40" s="72">
        <v>147225</v>
      </c>
      <c r="D40" s="72">
        <v>394700</v>
      </c>
      <c r="E40" s="72">
        <v>84993</v>
      </c>
      <c r="F40" s="72">
        <v>309707</v>
      </c>
      <c r="G40" s="73">
        <v>34.7</v>
      </c>
      <c r="H40" s="73">
        <v>9.4</v>
      </c>
      <c r="I40" s="73">
        <v>25.3</v>
      </c>
      <c r="J40" s="73">
        <v>5.4</v>
      </c>
      <c r="K40" s="73">
        <v>19.9</v>
      </c>
    </row>
    <row r="41" spans="1:11" s="69" customFormat="1" ht="12.75">
      <c r="A41" s="71" t="s">
        <v>120</v>
      </c>
      <c r="B41" s="72">
        <v>628970</v>
      </c>
      <c r="C41" s="72">
        <v>151566</v>
      </c>
      <c r="D41" s="72">
        <v>477404</v>
      </c>
      <c r="E41" s="72">
        <v>94714</v>
      </c>
      <c r="F41" s="72">
        <v>382690</v>
      </c>
      <c r="G41" s="73">
        <v>36.2</v>
      </c>
      <c r="H41" s="73">
        <v>8.7</v>
      </c>
      <c r="I41" s="73">
        <v>27.5</v>
      </c>
      <c r="J41" s="73">
        <v>5.4</v>
      </c>
      <c r="K41" s="73">
        <v>22</v>
      </c>
    </row>
    <row r="42" spans="1:11" s="69" customFormat="1" ht="12.75">
      <c r="A42" s="71" t="s">
        <v>121</v>
      </c>
      <c r="B42" s="72">
        <v>643561</v>
      </c>
      <c r="C42" s="72">
        <v>148052</v>
      </c>
      <c r="D42" s="72">
        <v>495509</v>
      </c>
      <c r="E42" s="72">
        <v>96702</v>
      </c>
      <c r="F42" s="72">
        <v>398807</v>
      </c>
      <c r="G42" s="73">
        <v>35</v>
      </c>
      <c r="H42" s="73">
        <v>8.1</v>
      </c>
      <c r="I42" s="73">
        <v>27</v>
      </c>
      <c r="J42" s="73">
        <v>5.3</v>
      </c>
      <c r="K42" s="73">
        <v>21.7</v>
      </c>
    </row>
    <row r="43" spans="1:11" s="69" customFormat="1" ht="12.75">
      <c r="A43" s="71" t="s">
        <v>122</v>
      </c>
      <c r="B43" s="72">
        <v>706398</v>
      </c>
      <c r="C43" s="72">
        <v>157294</v>
      </c>
      <c r="D43" s="72">
        <v>549104</v>
      </c>
      <c r="E43" s="72">
        <v>105004</v>
      </c>
      <c r="F43" s="72">
        <v>444100</v>
      </c>
      <c r="G43" s="73">
        <v>35.8</v>
      </c>
      <c r="H43" s="73">
        <v>8</v>
      </c>
      <c r="I43" s="73">
        <v>27.8</v>
      </c>
      <c r="J43" s="73">
        <v>5.3</v>
      </c>
      <c r="K43" s="73">
        <v>22.5</v>
      </c>
    </row>
    <row r="44" spans="1:11" s="69" customFormat="1" ht="12.75">
      <c r="A44" s="71" t="s">
        <v>123</v>
      </c>
      <c r="B44" s="72">
        <v>776602</v>
      </c>
      <c r="C44" s="72">
        <v>169476</v>
      </c>
      <c r="D44" s="72">
        <v>607126</v>
      </c>
      <c r="E44" s="72">
        <v>115480</v>
      </c>
      <c r="F44" s="72">
        <v>491646</v>
      </c>
      <c r="G44" s="73">
        <v>35</v>
      </c>
      <c r="H44" s="73">
        <v>7.6</v>
      </c>
      <c r="I44" s="73">
        <v>27.4</v>
      </c>
      <c r="J44" s="73">
        <v>5.2</v>
      </c>
      <c r="K44" s="73">
        <v>22.2</v>
      </c>
    </row>
    <row r="45" spans="1:11" s="69" customFormat="1" ht="12.75">
      <c r="A45" s="71" t="s">
        <v>124</v>
      </c>
      <c r="B45" s="72">
        <v>829467</v>
      </c>
      <c r="C45" s="72">
        <v>189161</v>
      </c>
      <c r="D45" s="72">
        <v>640306</v>
      </c>
      <c r="E45" s="72">
        <v>115594</v>
      </c>
      <c r="F45" s="72">
        <v>524712</v>
      </c>
      <c r="G45" s="73">
        <v>33.2</v>
      </c>
      <c r="H45" s="73">
        <v>7.6</v>
      </c>
      <c r="I45" s="73">
        <v>25.6</v>
      </c>
      <c r="J45" s="73">
        <v>4.6</v>
      </c>
      <c r="K45" s="73">
        <v>21</v>
      </c>
    </row>
    <row r="46" spans="1:11" s="69" customFormat="1" ht="12.75">
      <c r="A46" s="71" t="s">
        <v>125</v>
      </c>
      <c r="B46" s="72">
        <v>909041</v>
      </c>
      <c r="C46" s="72">
        <v>197118</v>
      </c>
      <c r="D46" s="72">
        <v>711923</v>
      </c>
      <c r="E46" s="72">
        <v>120846</v>
      </c>
      <c r="F46" s="72">
        <v>591077</v>
      </c>
      <c r="G46" s="73">
        <v>33.4</v>
      </c>
      <c r="H46" s="73">
        <v>7.2</v>
      </c>
      <c r="I46" s="73">
        <v>26.1</v>
      </c>
      <c r="J46" s="73">
        <v>4.4</v>
      </c>
      <c r="K46" s="73">
        <v>21.7</v>
      </c>
    </row>
    <row r="47" spans="1:11" s="69" customFormat="1" ht="12.75">
      <c r="A47" s="71" t="s">
        <v>126</v>
      </c>
      <c r="B47" s="72">
        <v>994828</v>
      </c>
      <c r="C47" s="72">
        <v>205418</v>
      </c>
      <c r="D47" s="72">
        <v>789410</v>
      </c>
      <c r="E47" s="72">
        <v>124466</v>
      </c>
      <c r="F47" s="72">
        <v>664944</v>
      </c>
      <c r="G47" s="73">
        <v>32.5</v>
      </c>
      <c r="H47" s="73">
        <v>6.7</v>
      </c>
      <c r="I47" s="73">
        <v>25.8</v>
      </c>
      <c r="J47" s="73">
        <v>4.1</v>
      </c>
      <c r="K47" s="73">
        <v>21.8</v>
      </c>
    </row>
    <row r="48" spans="1:11" s="69" customFormat="1" ht="12.75">
      <c r="A48" s="71" t="s">
        <v>127</v>
      </c>
      <c r="B48" s="72">
        <v>1137315</v>
      </c>
      <c r="C48" s="72">
        <v>212740</v>
      </c>
      <c r="D48" s="72">
        <v>924575</v>
      </c>
      <c r="E48" s="72">
        <v>134497</v>
      </c>
      <c r="F48" s="72">
        <v>790078</v>
      </c>
      <c r="G48" s="73">
        <v>35.3</v>
      </c>
      <c r="H48" s="73">
        <v>6.6</v>
      </c>
      <c r="I48" s="73">
        <v>28.7</v>
      </c>
      <c r="J48" s="73">
        <v>4.2</v>
      </c>
      <c r="K48" s="73">
        <v>24.5</v>
      </c>
    </row>
    <row r="49" spans="1:11" s="69" customFormat="1" ht="12.75">
      <c r="A49" s="71" t="s">
        <v>128</v>
      </c>
      <c r="B49" s="72">
        <v>1371660</v>
      </c>
      <c r="C49" s="72">
        <v>234392</v>
      </c>
      <c r="D49" s="72">
        <v>1137268</v>
      </c>
      <c r="E49" s="72">
        <v>155527</v>
      </c>
      <c r="F49" s="72">
        <v>981741</v>
      </c>
      <c r="G49" s="73">
        <v>39.9</v>
      </c>
      <c r="H49" s="73">
        <v>6.8</v>
      </c>
      <c r="I49" s="73">
        <v>33.1</v>
      </c>
      <c r="J49" s="73">
        <v>4.5</v>
      </c>
      <c r="K49" s="73">
        <v>28.5</v>
      </c>
    </row>
    <row r="50" spans="1:11" s="69" customFormat="1" ht="12.75">
      <c r="A50" s="71" t="s">
        <v>129</v>
      </c>
      <c r="B50" s="72">
        <v>1564586</v>
      </c>
      <c r="C50" s="72">
        <v>257611</v>
      </c>
      <c r="D50" s="72">
        <v>1306975</v>
      </c>
      <c r="E50" s="72">
        <v>155122</v>
      </c>
      <c r="F50" s="72">
        <v>1151853</v>
      </c>
      <c r="G50" s="73">
        <v>40.7</v>
      </c>
      <c r="H50" s="73">
        <v>6.7</v>
      </c>
      <c r="I50" s="73">
        <v>34</v>
      </c>
      <c r="J50" s="73">
        <v>4</v>
      </c>
      <c r="K50" s="73">
        <v>30</v>
      </c>
    </row>
    <row r="51" spans="1:11" s="69" customFormat="1" ht="12.75">
      <c r="A51" s="71" t="s">
        <v>130</v>
      </c>
      <c r="B51" s="72">
        <v>1817423</v>
      </c>
      <c r="C51" s="72">
        <v>310163</v>
      </c>
      <c r="D51" s="72">
        <v>1507260</v>
      </c>
      <c r="E51" s="72">
        <v>169806</v>
      </c>
      <c r="F51" s="72">
        <v>1337454</v>
      </c>
      <c r="G51" s="73">
        <v>43.8</v>
      </c>
      <c r="H51" s="73">
        <v>7.5</v>
      </c>
      <c r="I51" s="73">
        <v>36.4</v>
      </c>
      <c r="J51" s="73">
        <v>4.1</v>
      </c>
      <c r="K51" s="73">
        <v>32.3</v>
      </c>
    </row>
    <row r="52" spans="1:11" s="69" customFormat="1" ht="12.75">
      <c r="A52" s="71" t="s">
        <v>131</v>
      </c>
      <c r="B52" s="72">
        <v>2120501</v>
      </c>
      <c r="C52" s="72">
        <v>379878</v>
      </c>
      <c r="D52" s="72">
        <v>1740623</v>
      </c>
      <c r="E52" s="72">
        <v>190855</v>
      </c>
      <c r="F52" s="72">
        <v>1549767</v>
      </c>
      <c r="G52" s="73">
        <v>48.2</v>
      </c>
      <c r="H52" s="73">
        <v>8.6</v>
      </c>
      <c r="I52" s="73">
        <v>39.5</v>
      </c>
      <c r="J52" s="73">
        <v>4.3</v>
      </c>
      <c r="K52" s="73">
        <v>35.2</v>
      </c>
    </row>
    <row r="53" spans="1:11" s="69" customFormat="1" ht="12.75">
      <c r="A53" s="71" t="s">
        <v>132</v>
      </c>
      <c r="B53" s="72">
        <v>2345956</v>
      </c>
      <c r="C53" s="72">
        <v>456203</v>
      </c>
      <c r="D53" s="72">
        <v>1889753</v>
      </c>
      <c r="E53" s="72">
        <v>212040</v>
      </c>
      <c r="F53" s="72">
        <v>1677713</v>
      </c>
      <c r="G53" s="73">
        <v>50.4</v>
      </c>
      <c r="H53" s="73">
        <v>9.8</v>
      </c>
      <c r="I53" s="73">
        <v>40.6</v>
      </c>
      <c r="J53" s="73">
        <v>4.6</v>
      </c>
      <c r="K53" s="73">
        <v>36.1</v>
      </c>
    </row>
    <row r="54" spans="1:11" s="69" customFormat="1" ht="12.75">
      <c r="A54" s="71" t="s">
        <v>133</v>
      </c>
      <c r="B54" s="72">
        <v>2601104</v>
      </c>
      <c r="C54" s="72">
        <v>549487</v>
      </c>
      <c r="D54" s="72">
        <v>2051616</v>
      </c>
      <c r="E54" s="72">
        <v>229218</v>
      </c>
      <c r="F54" s="72">
        <v>1822398</v>
      </c>
      <c r="G54" s="73">
        <v>51.9</v>
      </c>
      <c r="H54" s="73">
        <v>11</v>
      </c>
      <c r="I54" s="73">
        <v>41</v>
      </c>
      <c r="J54" s="73">
        <v>4.6</v>
      </c>
      <c r="K54" s="73">
        <v>36.4</v>
      </c>
    </row>
    <row r="55" spans="1:11" s="69" customFormat="1" ht="12.75">
      <c r="A55" s="71" t="s">
        <v>134</v>
      </c>
      <c r="B55" s="72">
        <v>2867800</v>
      </c>
      <c r="C55" s="72">
        <v>677084</v>
      </c>
      <c r="D55" s="72">
        <v>2190716</v>
      </c>
      <c r="E55" s="72">
        <v>220088</v>
      </c>
      <c r="F55" s="72">
        <v>1970628</v>
      </c>
      <c r="G55" s="73">
        <v>53.1</v>
      </c>
      <c r="H55" s="73">
        <v>12.5</v>
      </c>
      <c r="I55" s="73">
        <v>40.6</v>
      </c>
      <c r="J55" s="73">
        <v>4.1</v>
      </c>
      <c r="K55" s="73">
        <v>36.5</v>
      </c>
    </row>
    <row r="56" spans="1:11" s="69" customFormat="1" ht="12.75">
      <c r="A56" s="71" t="s">
        <v>135</v>
      </c>
      <c r="B56" s="72">
        <v>3206290</v>
      </c>
      <c r="C56" s="72">
        <v>794733</v>
      </c>
      <c r="D56" s="72">
        <v>2411558</v>
      </c>
      <c r="E56" s="72">
        <v>234410</v>
      </c>
      <c r="F56" s="72">
        <v>2177147</v>
      </c>
      <c r="G56" s="73">
        <v>55.9</v>
      </c>
      <c r="H56" s="73">
        <v>13.9</v>
      </c>
      <c r="I56" s="73">
        <v>42.1</v>
      </c>
      <c r="J56" s="73">
        <v>4.1</v>
      </c>
      <c r="K56" s="73">
        <v>38</v>
      </c>
    </row>
    <row r="57" spans="1:11" s="69" customFormat="1" ht="12.75">
      <c r="A57" s="71" t="s">
        <v>136</v>
      </c>
      <c r="B57" s="72">
        <v>3598178</v>
      </c>
      <c r="C57" s="72">
        <v>909179</v>
      </c>
      <c r="D57" s="72">
        <v>2688999</v>
      </c>
      <c r="E57" s="72">
        <v>258591</v>
      </c>
      <c r="F57" s="72">
        <v>2430408</v>
      </c>
      <c r="G57" s="73">
        <v>60.7</v>
      </c>
      <c r="H57" s="73">
        <v>15.3</v>
      </c>
      <c r="I57" s="73">
        <v>45.3</v>
      </c>
      <c r="J57" s="73">
        <v>4.4</v>
      </c>
      <c r="K57" s="73">
        <v>41</v>
      </c>
    </row>
    <row r="58" spans="1:11" s="69" customFormat="1" ht="12.75">
      <c r="A58" s="71" t="s">
        <v>137</v>
      </c>
      <c r="B58" s="72">
        <v>4001787</v>
      </c>
      <c r="C58" s="72">
        <v>1002050</v>
      </c>
      <c r="D58" s="72">
        <v>2999737</v>
      </c>
      <c r="E58" s="72">
        <v>296397</v>
      </c>
      <c r="F58" s="72">
        <v>2703341</v>
      </c>
      <c r="G58" s="73">
        <v>64.1</v>
      </c>
      <c r="H58" s="73">
        <v>16.1</v>
      </c>
      <c r="I58" s="73">
        <v>48.1</v>
      </c>
      <c r="J58" s="73">
        <v>4.7</v>
      </c>
      <c r="K58" s="73">
        <v>43.3</v>
      </c>
    </row>
    <row r="59" spans="1:11" s="69" customFormat="1" ht="12.75">
      <c r="A59" s="71" t="s">
        <v>138</v>
      </c>
      <c r="B59" s="72">
        <v>4351044</v>
      </c>
      <c r="C59" s="72">
        <v>1102647</v>
      </c>
      <c r="D59" s="72">
        <v>3248396</v>
      </c>
      <c r="E59" s="72">
        <v>325653</v>
      </c>
      <c r="F59" s="72">
        <v>2922744</v>
      </c>
      <c r="G59" s="73">
        <v>66.1</v>
      </c>
      <c r="H59" s="73">
        <v>16.7</v>
      </c>
      <c r="I59" s="73">
        <v>49.3</v>
      </c>
      <c r="J59" s="73">
        <v>4.9</v>
      </c>
      <c r="K59" s="73">
        <v>44.4</v>
      </c>
    </row>
    <row r="60" spans="1:11" s="69" customFormat="1" ht="12.75">
      <c r="A60" s="71" t="s">
        <v>139</v>
      </c>
      <c r="B60" s="72">
        <v>4643307</v>
      </c>
      <c r="C60" s="72">
        <v>1210242</v>
      </c>
      <c r="D60" s="72">
        <v>3433065</v>
      </c>
      <c r="E60" s="72">
        <v>355150</v>
      </c>
      <c r="F60" s="72">
        <v>3077915</v>
      </c>
      <c r="G60" s="73">
        <v>66.6</v>
      </c>
      <c r="H60" s="73">
        <v>17.3</v>
      </c>
      <c r="I60" s="73">
        <v>49.2</v>
      </c>
      <c r="J60" s="73">
        <v>5.1</v>
      </c>
      <c r="K60" s="73">
        <v>44.1</v>
      </c>
    </row>
    <row r="61" spans="1:11" s="69" customFormat="1" ht="12.75">
      <c r="A61" s="71" t="s">
        <v>140</v>
      </c>
      <c r="B61" s="72">
        <v>4920586</v>
      </c>
      <c r="C61" s="72">
        <v>1316208</v>
      </c>
      <c r="D61" s="72">
        <v>3604378</v>
      </c>
      <c r="E61" s="72">
        <v>374114</v>
      </c>
      <c r="F61" s="72">
        <v>3230264</v>
      </c>
      <c r="G61" s="73">
        <v>67</v>
      </c>
      <c r="H61" s="73">
        <v>17.9</v>
      </c>
      <c r="I61" s="73">
        <v>49.1</v>
      </c>
      <c r="J61" s="73">
        <v>5.1</v>
      </c>
      <c r="K61" s="73">
        <v>44</v>
      </c>
    </row>
    <row r="62" spans="1:11" s="69" customFormat="1" ht="12.75">
      <c r="A62" s="71" t="s">
        <v>141</v>
      </c>
      <c r="B62" s="72">
        <v>5181465</v>
      </c>
      <c r="C62" s="72">
        <v>1447392</v>
      </c>
      <c r="D62" s="72">
        <v>3734073</v>
      </c>
      <c r="E62" s="72">
        <v>390924</v>
      </c>
      <c r="F62" s="72">
        <v>3343149</v>
      </c>
      <c r="G62" s="73">
        <v>67.1</v>
      </c>
      <c r="H62" s="73">
        <v>18.8</v>
      </c>
      <c r="I62" s="73">
        <v>48.4</v>
      </c>
      <c r="J62" s="73">
        <v>5.1</v>
      </c>
      <c r="K62" s="73">
        <v>43.3</v>
      </c>
    </row>
    <row r="63" spans="1:11" s="69" customFormat="1" ht="12.75">
      <c r="A63" s="71" t="s">
        <v>142</v>
      </c>
      <c r="B63" s="72">
        <v>5369206</v>
      </c>
      <c r="C63" s="72">
        <v>1596862</v>
      </c>
      <c r="D63" s="72">
        <v>3772344</v>
      </c>
      <c r="E63" s="72">
        <v>424518</v>
      </c>
      <c r="F63" s="72">
        <v>3347826</v>
      </c>
      <c r="G63" s="73">
        <v>65.4</v>
      </c>
      <c r="H63" s="73">
        <v>19.4</v>
      </c>
      <c r="I63" s="73">
        <v>45.9</v>
      </c>
      <c r="J63" s="73">
        <v>5.2</v>
      </c>
      <c r="K63" s="73">
        <v>40.8</v>
      </c>
    </row>
    <row r="64" spans="1:11" s="69" customFormat="1" ht="12.75">
      <c r="A64" s="71" t="s">
        <v>143</v>
      </c>
      <c r="B64" s="72">
        <v>5478189</v>
      </c>
      <c r="C64" s="72">
        <v>1757090</v>
      </c>
      <c r="D64" s="72">
        <v>3721099</v>
      </c>
      <c r="E64" s="72">
        <v>458182</v>
      </c>
      <c r="F64" s="72">
        <v>3262917</v>
      </c>
      <c r="G64" s="73">
        <v>63.2</v>
      </c>
      <c r="H64" s="73">
        <v>20.3</v>
      </c>
      <c r="I64" s="73">
        <v>43</v>
      </c>
      <c r="J64" s="73">
        <v>5.3</v>
      </c>
      <c r="K64" s="73">
        <v>37.7</v>
      </c>
    </row>
    <row r="65" spans="1:11" s="69" customFormat="1" ht="12.75">
      <c r="A65" s="71" t="s">
        <v>144</v>
      </c>
      <c r="B65" s="72">
        <v>5605523</v>
      </c>
      <c r="C65" s="72">
        <v>1973160</v>
      </c>
      <c r="D65" s="72">
        <v>3632363</v>
      </c>
      <c r="E65" s="72">
        <v>496644</v>
      </c>
      <c r="F65" s="72">
        <v>3135719</v>
      </c>
      <c r="G65" s="73">
        <v>60.9</v>
      </c>
      <c r="H65" s="73">
        <v>21.4</v>
      </c>
      <c r="I65" s="73">
        <v>39.4</v>
      </c>
      <c r="J65" s="73">
        <v>5.4</v>
      </c>
      <c r="K65" s="73">
        <v>34.1</v>
      </c>
    </row>
    <row r="66" spans="1:11" s="69" customFormat="1" ht="12.75">
      <c r="A66" s="71" t="s">
        <v>145</v>
      </c>
      <c r="B66" s="72">
        <v>5628700</v>
      </c>
      <c r="C66" s="72">
        <v>2218896</v>
      </c>
      <c r="D66" s="72">
        <v>3409804</v>
      </c>
      <c r="E66" s="72">
        <v>511413</v>
      </c>
      <c r="F66" s="72">
        <v>2898391</v>
      </c>
      <c r="G66" s="73">
        <v>57.3</v>
      </c>
      <c r="H66" s="73">
        <v>22.6</v>
      </c>
      <c r="I66" s="73">
        <v>34.7</v>
      </c>
      <c r="J66" s="73">
        <v>5.2</v>
      </c>
      <c r="K66" s="73">
        <v>29.5</v>
      </c>
    </row>
    <row r="67" spans="1:11" s="69" customFormat="1" ht="12.75">
      <c r="A67" s="71" t="s">
        <v>146</v>
      </c>
      <c r="B67" s="72">
        <v>5769881</v>
      </c>
      <c r="C67" s="72">
        <v>2450266</v>
      </c>
      <c r="D67" s="72">
        <v>3319615</v>
      </c>
      <c r="E67" s="72">
        <v>534135</v>
      </c>
      <c r="F67" s="72">
        <v>2785480</v>
      </c>
      <c r="G67" s="73">
        <v>56.4</v>
      </c>
      <c r="H67" s="73">
        <v>24</v>
      </c>
      <c r="I67" s="73">
        <v>32.5</v>
      </c>
      <c r="J67" s="73">
        <v>5.2</v>
      </c>
      <c r="K67" s="73">
        <v>27.2</v>
      </c>
    </row>
    <row r="68" spans="1:11" s="69" customFormat="1" ht="12.75">
      <c r="A68" s="71" t="s">
        <v>147</v>
      </c>
      <c r="B68" s="72">
        <v>6198401</v>
      </c>
      <c r="C68" s="72">
        <v>2657974</v>
      </c>
      <c r="D68" s="72">
        <v>3540427</v>
      </c>
      <c r="E68" s="72">
        <v>604191</v>
      </c>
      <c r="F68" s="72">
        <v>2936235</v>
      </c>
      <c r="G68" s="73">
        <v>58.8</v>
      </c>
      <c r="H68" s="73">
        <v>25.2</v>
      </c>
      <c r="I68" s="73">
        <v>33.6</v>
      </c>
      <c r="J68" s="73">
        <v>5.7</v>
      </c>
      <c r="K68" s="73">
        <v>27.8</v>
      </c>
    </row>
    <row r="69" spans="1:11" s="69" customFormat="1" ht="12.75">
      <c r="A69" s="71" t="s">
        <v>148</v>
      </c>
      <c r="B69" s="72">
        <v>6760014</v>
      </c>
      <c r="C69" s="72">
        <v>2846570</v>
      </c>
      <c r="D69" s="72">
        <v>3913443</v>
      </c>
      <c r="E69" s="72">
        <v>656116</v>
      </c>
      <c r="F69" s="72">
        <v>3257327</v>
      </c>
      <c r="G69" s="73">
        <v>61.6</v>
      </c>
      <c r="H69" s="73">
        <v>25.9</v>
      </c>
      <c r="I69" s="73">
        <v>35.6</v>
      </c>
      <c r="J69" s="73">
        <v>6</v>
      </c>
      <c r="K69" s="73">
        <v>29.7</v>
      </c>
    </row>
    <row r="70" spans="1:11" s="69" customFormat="1" ht="12.75">
      <c r="A70" s="71" t="s">
        <v>149</v>
      </c>
      <c r="B70" s="72">
        <v>7354657</v>
      </c>
      <c r="C70" s="72">
        <v>3059113</v>
      </c>
      <c r="D70" s="72">
        <v>4295544</v>
      </c>
      <c r="E70" s="72">
        <v>700341</v>
      </c>
      <c r="F70" s="72">
        <v>3595203</v>
      </c>
      <c r="G70" s="73">
        <v>63</v>
      </c>
      <c r="H70" s="73">
        <v>26.2</v>
      </c>
      <c r="I70" s="73">
        <v>36.8</v>
      </c>
      <c r="J70" s="73">
        <v>6</v>
      </c>
      <c r="K70" s="73">
        <v>30.8</v>
      </c>
    </row>
    <row r="71" spans="1:11" s="69" customFormat="1" ht="12.75">
      <c r="A71" s="71" t="s">
        <v>150</v>
      </c>
      <c r="B71" s="72">
        <v>7905300</v>
      </c>
      <c r="C71" s="72">
        <v>3313088</v>
      </c>
      <c r="D71" s="72">
        <v>4592212</v>
      </c>
      <c r="E71" s="72">
        <v>736360</v>
      </c>
      <c r="F71" s="72">
        <v>3855852</v>
      </c>
      <c r="G71" s="73">
        <v>63.6</v>
      </c>
      <c r="H71" s="73">
        <v>26.7</v>
      </c>
      <c r="I71" s="73">
        <v>36.9</v>
      </c>
      <c r="J71" s="73">
        <v>5.9</v>
      </c>
      <c r="K71" s="73">
        <v>31</v>
      </c>
    </row>
    <row r="72" spans="1:11" s="69" customFormat="1" ht="12.75">
      <c r="A72" s="71" t="s">
        <v>151</v>
      </c>
      <c r="B72" s="72">
        <v>8451350</v>
      </c>
      <c r="C72" s="72">
        <v>3622378</v>
      </c>
      <c r="D72" s="72">
        <v>4828972</v>
      </c>
      <c r="E72" s="72">
        <v>768924</v>
      </c>
      <c r="F72" s="72">
        <v>4060048</v>
      </c>
      <c r="G72" s="73">
        <v>64</v>
      </c>
      <c r="H72" s="73">
        <v>27.4</v>
      </c>
      <c r="I72" s="73">
        <v>36.6</v>
      </c>
      <c r="J72" s="73">
        <v>5.8</v>
      </c>
      <c r="K72" s="73">
        <v>30.7</v>
      </c>
    </row>
    <row r="73" spans="1:11" s="69" customFormat="1" ht="12.75">
      <c r="A73" s="71" t="s">
        <v>152</v>
      </c>
      <c r="B73" s="72">
        <v>8950744</v>
      </c>
      <c r="C73" s="72">
        <v>3915615</v>
      </c>
      <c r="D73" s="72">
        <v>5035129</v>
      </c>
      <c r="E73" s="72">
        <v>779632</v>
      </c>
      <c r="F73" s="72">
        <v>4255497</v>
      </c>
      <c r="G73" s="73">
        <v>64.6</v>
      </c>
      <c r="H73" s="73">
        <v>28.2</v>
      </c>
      <c r="I73" s="73">
        <v>36.3</v>
      </c>
      <c r="J73" s="73">
        <v>5.6</v>
      </c>
      <c r="K73" s="73">
        <v>30.7</v>
      </c>
    </row>
    <row r="74" spans="1:11" s="69" customFormat="1" ht="12.75">
      <c r="A74" s="71" t="s">
        <v>153</v>
      </c>
      <c r="B74" s="72">
        <v>9986082</v>
      </c>
      <c r="C74" s="72">
        <v>4183032</v>
      </c>
      <c r="D74" s="72">
        <v>5803050</v>
      </c>
      <c r="E74" s="72">
        <v>491127</v>
      </c>
      <c r="F74" s="72">
        <v>5311923</v>
      </c>
      <c r="G74" s="73">
        <v>69.7</v>
      </c>
      <c r="H74" s="73">
        <v>29.2</v>
      </c>
      <c r="I74" s="73">
        <v>40.5</v>
      </c>
      <c r="J74" s="73">
        <v>3.4</v>
      </c>
      <c r="K74" s="73">
        <v>37.1</v>
      </c>
    </row>
    <row r="75" spans="1:11" s="69" customFormat="1" ht="12.75">
      <c r="A75" s="79" t="s">
        <v>154</v>
      </c>
      <c r="B75" s="72">
        <v>11875851</v>
      </c>
      <c r="C75" s="72">
        <v>4331144</v>
      </c>
      <c r="D75" s="78">
        <v>7544707</v>
      </c>
      <c r="E75" s="72">
        <v>769160</v>
      </c>
      <c r="F75" s="72">
        <v>6775547</v>
      </c>
      <c r="G75" s="73">
        <v>85.1</v>
      </c>
      <c r="H75" s="73">
        <v>31</v>
      </c>
      <c r="I75" s="80">
        <v>54</v>
      </c>
      <c r="J75" s="73">
        <v>5.5</v>
      </c>
      <c r="K75" s="73">
        <v>48.5</v>
      </c>
    </row>
    <row r="76" spans="1:11" s="69" customFormat="1" ht="12.75">
      <c r="A76" s="79" t="s">
        <v>155</v>
      </c>
      <c r="B76" s="72">
        <v>13528807</v>
      </c>
      <c r="C76" s="72">
        <v>4509926</v>
      </c>
      <c r="D76" s="78">
        <v>9018882</v>
      </c>
      <c r="E76" s="72">
        <v>811669</v>
      </c>
      <c r="F76" s="72">
        <v>8207213</v>
      </c>
      <c r="G76" s="73">
        <v>94.3</v>
      </c>
      <c r="H76" s="73">
        <v>31.4</v>
      </c>
      <c r="I76" s="80">
        <v>62.9</v>
      </c>
      <c r="J76" s="73">
        <v>5.7</v>
      </c>
      <c r="K76" s="73">
        <v>57.2</v>
      </c>
    </row>
    <row r="77" spans="1:11" s="69" customFormat="1" ht="12.75">
      <c r="A77" s="79" t="s">
        <v>156</v>
      </c>
      <c r="B77" s="72">
        <v>14764222</v>
      </c>
      <c r="C77" s="72">
        <v>4636035</v>
      </c>
      <c r="D77" s="78">
        <v>10128187</v>
      </c>
      <c r="E77" s="72">
        <v>1664660</v>
      </c>
      <c r="F77" s="72">
        <v>8463527</v>
      </c>
      <c r="G77" s="73">
        <v>98.9</v>
      </c>
      <c r="H77" s="73">
        <v>31.1</v>
      </c>
      <c r="I77" s="80">
        <v>67.8</v>
      </c>
      <c r="J77" s="73">
        <v>11.2</v>
      </c>
      <c r="K77" s="73">
        <v>56.7</v>
      </c>
    </row>
    <row r="78" spans="1:11" s="69" customFormat="1" ht="12.75">
      <c r="A78" s="79" t="s">
        <v>157</v>
      </c>
      <c r="B78" s="72">
        <v>16050921</v>
      </c>
      <c r="C78" s="72">
        <v>4769797</v>
      </c>
      <c r="D78" s="78">
        <v>11281124</v>
      </c>
      <c r="E78" s="72">
        <v>1645285</v>
      </c>
      <c r="F78" s="72">
        <v>9635839</v>
      </c>
      <c r="G78" s="73">
        <v>103.2</v>
      </c>
      <c r="H78" s="73">
        <v>30.7</v>
      </c>
      <c r="I78" s="80">
        <v>72.6</v>
      </c>
      <c r="J78" s="73">
        <v>10.6</v>
      </c>
      <c r="K78" s="73">
        <v>62</v>
      </c>
    </row>
    <row r="79" spans="1:11" s="69" customFormat="1" ht="12.75">
      <c r="A79" s="71" t="s">
        <v>158</v>
      </c>
      <c r="B79" s="72">
        <v>17249239</v>
      </c>
      <c r="C79" s="72">
        <v>4845689</v>
      </c>
      <c r="D79" s="72">
        <v>12403550</v>
      </c>
      <c r="E79" s="72" t="s">
        <v>159</v>
      </c>
      <c r="F79" s="72" t="s">
        <v>159</v>
      </c>
      <c r="G79" s="73">
        <v>106.5</v>
      </c>
      <c r="H79" s="73">
        <v>29.9</v>
      </c>
      <c r="I79" s="73">
        <v>76.6</v>
      </c>
      <c r="J79" s="72" t="s">
        <v>159</v>
      </c>
      <c r="K79" s="72" t="s">
        <v>159</v>
      </c>
    </row>
    <row r="80" spans="1:11" s="69" customFormat="1" ht="12.75">
      <c r="A80" s="71" t="s">
        <v>160</v>
      </c>
      <c r="B80" s="72">
        <v>18246850</v>
      </c>
      <c r="C80" s="72">
        <v>4950976</v>
      </c>
      <c r="D80" s="72">
        <v>13295874</v>
      </c>
      <c r="E80" s="72" t="s">
        <v>159</v>
      </c>
      <c r="F80" s="72" t="s">
        <v>159</v>
      </c>
      <c r="G80" s="73">
        <v>107.3</v>
      </c>
      <c r="H80" s="73">
        <v>29.1</v>
      </c>
      <c r="I80" s="73">
        <v>78.2</v>
      </c>
      <c r="J80" s="72" t="s">
        <v>159</v>
      </c>
      <c r="K80" s="72" t="s">
        <v>159</v>
      </c>
    </row>
    <row r="81" spans="1:11" s="69" customFormat="1" ht="12.75">
      <c r="A81" s="71" t="s">
        <v>161</v>
      </c>
      <c r="B81" s="72">
        <v>19147814</v>
      </c>
      <c r="C81" s="72">
        <v>5115616</v>
      </c>
      <c r="D81" s="72">
        <v>14032198</v>
      </c>
      <c r="E81" s="72" t="s">
        <v>159</v>
      </c>
      <c r="F81" s="72" t="s">
        <v>159</v>
      </c>
      <c r="G81" s="73">
        <v>106.8</v>
      </c>
      <c r="H81" s="73">
        <v>28.5</v>
      </c>
      <c r="I81" s="73">
        <v>78.2</v>
      </c>
      <c r="J81" s="72" t="s">
        <v>159</v>
      </c>
      <c r="K81" s="72" t="s">
        <v>159</v>
      </c>
    </row>
    <row r="82" spans="1:11" s="69" customFormat="1" ht="12.75">
      <c r="A82" s="71" t="s">
        <v>162</v>
      </c>
      <c r="B82" s="72">
        <v>20026592</v>
      </c>
      <c r="C82" s="72">
        <v>5312473</v>
      </c>
      <c r="D82" s="72">
        <v>14714119</v>
      </c>
      <c r="E82" s="72" t="s">
        <v>159</v>
      </c>
      <c r="F82" s="72" t="s">
        <v>159</v>
      </c>
      <c r="G82" s="73">
        <v>105.8</v>
      </c>
      <c r="H82" s="73">
        <v>28.1</v>
      </c>
      <c r="I82" s="73">
        <v>77.7</v>
      </c>
      <c r="J82" s="72" t="s">
        <v>159</v>
      </c>
      <c r="K82" s="72" t="s">
        <v>159</v>
      </c>
    </row>
    <row r="83" spans="1:11" s="69" customFormat="1" ht="12.75">
      <c r="A83" s="71" t="s">
        <v>163</v>
      </c>
      <c r="B83" s="72">
        <v>20876494</v>
      </c>
      <c r="C83" s="72">
        <v>5532975</v>
      </c>
      <c r="D83" s="72">
        <v>15343519</v>
      </c>
      <c r="E83" s="72" t="s">
        <v>159</v>
      </c>
      <c r="F83" s="72" t="s">
        <v>159</v>
      </c>
      <c r="G83" s="73">
        <v>104.5</v>
      </c>
      <c r="H83" s="73">
        <v>27.7</v>
      </c>
      <c r="I83" s="73">
        <v>76.8</v>
      </c>
      <c r="J83" s="72" t="s">
        <v>159</v>
      </c>
      <c r="K83" s="72" t="s">
        <v>159</v>
      </c>
    </row>
    <row r="84" spans="1:11" s="69" customFormat="1" ht="12.75">
      <c r="A84" s="74" t="s">
        <v>164</v>
      </c>
      <c r="B84" s="75">
        <v>21696130</v>
      </c>
      <c r="C84" s="75">
        <v>5742066</v>
      </c>
      <c r="D84" s="75">
        <v>15954064</v>
      </c>
      <c r="E84" s="75" t="s">
        <v>159</v>
      </c>
      <c r="F84" s="75" t="s">
        <v>159</v>
      </c>
      <c r="G84" s="76">
        <v>103.2</v>
      </c>
      <c r="H84" s="76">
        <v>27.3</v>
      </c>
      <c r="I84" s="76">
        <v>75.9</v>
      </c>
      <c r="J84" s="75" t="s">
        <v>159</v>
      </c>
      <c r="K84" s="75" t="s">
        <v>159</v>
      </c>
    </row>
    <row r="85" spans="1:10" s="69" customFormat="1" ht="12.75" customHeight="1">
      <c r="A85" s="166" t="s">
        <v>165</v>
      </c>
      <c r="B85" s="166"/>
      <c r="C85" s="166"/>
      <c r="D85" s="166"/>
      <c r="E85" s="166"/>
      <c r="F85" s="166"/>
      <c r="G85" s="166"/>
      <c r="H85" s="166"/>
      <c r="I85" s="166"/>
      <c r="J85" s="166"/>
    </row>
  </sheetData>
  <sheetProtection/>
  <mergeCells count="11">
    <mergeCell ref="G3:G4"/>
    <mergeCell ref="H3:H4"/>
    <mergeCell ref="I3:K3"/>
    <mergeCell ref="A85:J85"/>
    <mergeCell ref="A1:K1"/>
    <mergeCell ref="A2:A4"/>
    <mergeCell ref="B2:F2"/>
    <mergeCell ref="G2:K2"/>
    <mergeCell ref="B3:B4"/>
    <mergeCell ref="C3:C4"/>
    <mergeCell ref="D3:F3"/>
  </mergeCells>
  <printOptions/>
  <pageMargins left="0.5" right="0.5" top="0.5" bottom="0.5"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sheetPr>
    <tabColor rgb="FF00B0F0"/>
  </sheetPr>
  <dimension ref="A1:N7"/>
  <sheetViews>
    <sheetView zoomScalePageLayoutView="0" workbookViewId="0" topLeftCell="A1">
      <selection activeCell="B1" sqref="B1"/>
    </sheetView>
  </sheetViews>
  <sheetFormatPr defaultColWidth="8.8515625" defaultRowHeight="15"/>
  <sheetData>
    <row r="1" spans="1:2" ht="15">
      <c r="A1" t="s">
        <v>12</v>
      </c>
      <c r="B1" s="1" t="s">
        <v>13</v>
      </c>
    </row>
    <row r="3" ht="15">
      <c r="B3" t="s">
        <v>14</v>
      </c>
    </row>
    <row r="4" spans="3:14" ht="15">
      <c r="C4">
        <v>2011</v>
      </c>
      <c r="D4">
        <v>2012</v>
      </c>
      <c r="E4">
        <v>2013</v>
      </c>
      <c r="F4">
        <v>2014</v>
      </c>
      <c r="G4">
        <v>2015</v>
      </c>
      <c r="H4">
        <v>2016</v>
      </c>
      <c r="I4">
        <v>2017</v>
      </c>
      <c r="J4">
        <v>2018</v>
      </c>
      <c r="K4">
        <v>2019</v>
      </c>
      <c r="L4">
        <v>2020</v>
      </c>
      <c r="M4">
        <v>2021</v>
      </c>
      <c r="N4">
        <v>2022</v>
      </c>
    </row>
    <row r="5" spans="2:14" ht="15">
      <c r="B5" t="s">
        <v>15</v>
      </c>
      <c r="C5">
        <v>0.677</v>
      </c>
      <c r="D5">
        <v>0.742</v>
      </c>
      <c r="E5">
        <v>0.774</v>
      </c>
      <c r="F5">
        <v>0.784</v>
      </c>
      <c r="G5">
        <v>0.781</v>
      </c>
      <c r="H5">
        <v>0.778</v>
      </c>
      <c r="I5">
        <v>0.771</v>
      </c>
      <c r="J5">
        <v>0.765</v>
      </c>
      <c r="K5">
        <v>0.764</v>
      </c>
      <c r="L5">
        <v>0.765</v>
      </c>
      <c r="M5">
        <v>0.765</v>
      </c>
      <c r="N5">
        <v>0.765</v>
      </c>
    </row>
    <row r="7" spans="2:14" ht="15">
      <c r="B7" t="s">
        <v>64</v>
      </c>
      <c r="C7">
        <v>10128</v>
      </c>
      <c r="D7">
        <v>11578</v>
      </c>
      <c r="E7">
        <v>12637</v>
      </c>
      <c r="F7">
        <v>13445</v>
      </c>
      <c r="G7">
        <v>14198</v>
      </c>
      <c r="H7">
        <v>14980</v>
      </c>
      <c r="I7">
        <v>15713</v>
      </c>
      <c r="J7">
        <v>16404</v>
      </c>
      <c r="K7">
        <v>17137</v>
      </c>
      <c r="L7">
        <v>17897</v>
      </c>
      <c r="M7">
        <v>18678</v>
      </c>
      <c r="N7">
        <v>19486</v>
      </c>
    </row>
  </sheetData>
  <sheetProtection/>
  <hyperlinks>
    <hyperlink ref="B1" r:id="rId1" display="http://www.whitehouse.gov/sites/default/files/omb/budget/fy2013/assets/tables.pdf"/>
  </hyperlinks>
  <printOption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sheetPr>
    <tabColor theme="9" tint="-0.24997000396251678"/>
  </sheetPr>
  <dimension ref="A1:L8"/>
  <sheetViews>
    <sheetView zoomScalePageLayoutView="0" workbookViewId="0" topLeftCell="A1">
      <selection activeCell="B1" sqref="B1"/>
    </sheetView>
  </sheetViews>
  <sheetFormatPr defaultColWidth="8.8515625" defaultRowHeight="15"/>
  <sheetData>
    <row r="1" spans="1:2" ht="15">
      <c r="A1" t="s">
        <v>12</v>
      </c>
      <c r="B1" s="1" t="s">
        <v>16</v>
      </c>
    </row>
    <row r="2" ht="15">
      <c r="B2" t="s">
        <v>17</v>
      </c>
    </row>
    <row r="5" ht="15">
      <c r="B5" t="s">
        <v>14</v>
      </c>
    </row>
    <row r="6" spans="2:12" ht="15">
      <c r="B6" t="s">
        <v>15</v>
      </c>
      <c r="C6">
        <v>2011</v>
      </c>
      <c r="D6">
        <v>2012</v>
      </c>
      <c r="E6">
        <v>2013</v>
      </c>
      <c r="F6">
        <v>2014</v>
      </c>
      <c r="G6">
        <v>2015</v>
      </c>
      <c r="H6">
        <v>2016</v>
      </c>
      <c r="I6">
        <v>2017</v>
      </c>
      <c r="J6">
        <v>2018</v>
      </c>
      <c r="K6">
        <v>2019</v>
      </c>
      <c r="L6">
        <v>2020</v>
      </c>
    </row>
    <row r="7" spans="3:12" ht="15">
      <c r="C7">
        <v>0.669</v>
      </c>
      <c r="D7">
        <v>0.71</v>
      </c>
      <c r="E7">
        <v>0.715</v>
      </c>
      <c r="F7">
        <v>0.704</v>
      </c>
      <c r="G7">
        <v>0.698</v>
      </c>
      <c r="H7">
        <v>0.693</v>
      </c>
      <c r="I7">
        <v>0.686</v>
      </c>
      <c r="J7">
        <v>0.675</v>
      </c>
      <c r="K7">
        <v>0.666</v>
      </c>
      <c r="L7">
        <v>0.655</v>
      </c>
    </row>
    <row r="8" spans="2:12" ht="15">
      <c r="B8" t="s">
        <v>64</v>
      </c>
      <c r="C8">
        <v>10133</v>
      </c>
      <c r="D8">
        <v>11200</v>
      </c>
      <c r="E8">
        <v>11952</v>
      </c>
      <c r="F8">
        <v>12497</v>
      </c>
      <c r="G8">
        <v>13004</v>
      </c>
      <c r="H8">
        <v>13522</v>
      </c>
      <c r="I8">
        <v>13987</v>
      </c>
      <c r="J8">
        <v>14380</v>
      </c>
      <c r="K8">
        <v>14779</v>
      </c>
      <c r="L8">
        <v>15164</v>
      </c>
    </row>
  </sheetData>
  <sheetProtection/>
  <hyperlinks>
    <hyperlink ref="B1" r:id="rId1" display="http://www.fiscalcommission.gov/sites/fiscalcommission.gov/files/documents/TheMomentofTruth12_1_2010.pdf"/>
  </hyperlinks>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sheetPr>
    <tabColor theme="5" tint="-0.4999699890613556"/>
  </sheetPr>
  <dimension ref="A1:N8"/>
  <sheetViews>
    <sheetView zoomScalePageLayoutView="0" workbookViewId="0" topLeftCell="A1">
      <selection activeCell="B1" sqref="B1"/>
    </sheetView>
  </sheetViews>
  <sheetFormatPr defaultColWidth="8.8515625" defaultRowHeight="15"/>
  <sheetData>
    <row r="1" spans="1:2" ht="15">
      <c r="A1" t="s">
        <v>12</v>
      </c>
      <c r="B1" s="1" t="s">
        <v>18</v>
      </c>
    </row>
    <row r="2" ht="15">
      <c r="B2" t="s">
        <v>19</v>
      </c>
    </row>
    <row r="5" ht="15">
      <c r="C5" t="s">
        <v>14</v>
      </c>
    </row>
    <row r="6" spans="3:14" ht="15">
      <c r="C6" t="s">
        <v>15</v>
      </c>
      <c r="D6">
        <v>2011</v>
      </c>
      <c r="E6">
        <v>2012</v>
      </c>
      <c r="F6">
        <v>2013</v>
      </c>
      <c r="G6">
        <v>2014</v>
      </c>
      <c r="H6">
        <v>2015</v>
      </c>
      <c r="I6">
        <v>2016</v>
      </c>
      <c r="J6">
        <v>2017</v>
      </c>
      <c r="K6">
        <v>2018</v>
      </c>
      <c r="L6">
        <v>2019</v>
      </c>
      <c r="M6">
        <v>2020</v>
      </c>
      <c r="N6">
        <v>2021</v>
      </c>
    </row>
    <row r="7" spans="4:14" ht="15">
      <c r="D7">
        <v>0.688</v>
      </c>
      <c r="E7">
        <v>0.728</v>
      </c>
      <c r="F7">
        <v>0.745</v>
      </c>
      <c r="G7">
        <v>0.742</v>
      </c>
      <c r="H7">
        <v>0.732</v>
      </c>
      <c r="I7">
        <v>0.725</v>
      </c>
      <c r="J7">
        <v>0.716</v>
      </c>
      <c r="K7">
        <v>0.706</v>
      </c>
      <c r="L7">
        <v>0.697</v>
      </c>
      <c r="M7">
        <v>0.687</v>
      </c>
      <c r="N7">
        <v>0.675</v>
      </c>
    </row>
    <row r="8" spans="3:14" ht="15">
      <c r="C8" t="s">
        <v>64</v>
      </c>
      <c r="D8">
        <v>10351</v>
      </c>
      <c r="E8">
        <v>11418</v>
      </c>
      <c r="F8">
        <v>12216</v>
      </c>
      <c r="G8">
        <v>12797</v>
      </c>
      <c r="H8">
        <v>13319</v>
      </c>
      <c r="I8">
        <v>13876</v>
      </c>
      <c r="J8">
        <v>14351</v>
      </c>
      <c r="K8">
        <v>14787</v>
      </c>
      <c r="L8">
        <v>15242</v>
      </c>
      <c r="M8">
        <v>15673</v>
      </c>
      <c r="N8">
        <v>16068</v>
      </c>
    </row>
  </sheetData>
  <sheetProtection/>
  <hyperlinks>
    <hyperlink ref="B1" r:id="rId1" display="http://budget.house.gov/UploadedFiles/PathToProsperityFY2012.pdf"/>
  </hyperlinks>
  <printOptions/>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sheetPr>
    <tabColor rgb="FF00B050"/>
  </sheetPr>
  <dimension ref="A1:N8"/>
  <sheetViews>
    <sheetView zoomScalePageLayoutView="0" workbookViewId="0" topLeftCell="A1">
      <selection activeCell="B1" sqref="B1"/>
    </sheetView>
  </sheetViews>
  <sheetFormatPr defaultColWidth="8.8515625" defaultRowHeight="15"/>
  <sheetData>
    <row r="1" spans="1:2" ht="15">
      <c r="A1" t="s">
        <v>12</v>
      </c>
      <c r="B1" s="1" t="s">
        <v>20</v>
      </c>
    </row>
    <row r="5" ht="15">
      <c r="C5" t="s">
        <v>14</v>
      </c>
    </row>
    <row r="6" spans="3:14" ht="15">
      <c r="C6" t="s">
        <v>15</v>
      </c>
      <c r="D6">
        <v>2011</v>
      </c>
      <c r="E6">
        <v>2012</v>
      </c>
      <c r="F6">
        <v>2013</v>
      </c>
      <c r="G6">
        <v>2014</v>
      </c>
      <c r="H6">
        <v>2015</v>
      </c>
      <c r="I6">
        <v>2016</v>
      </c>
      <c r="J6">
        <v>2017</v>
      </c>
      <c r="K6">
        <v>2018</v>
      </c>
      <c r="L6">
        <v>2019</v>
      </c>
      <c r="M6">
        <v>2020</v>
      </c>
      <c r="N6">
        <v>2021</v>
      </c>
    </row>
    <row r="7" spans="4:14" ht="15">
      <c r="D7">
        <v>0.686</v>
      </c>
      <c r="E7">
        <v>0.746</v>
      </c>
      <c r="F7">
        <v>0.769</v>
      </c>
      <c r="G7">
        <v>0.764</v>
      </c>
      <c r="H7">
        <v>0.759</v>
      </c>
      <c r="I7">
        <v>0.756</v>
      </c>
      <c r="J7">
        <v>0.748</v>
      </c>
      <c r="K7">
        <v>0.742</v>
      </c>
      <c r="L7">
        <v>0.738</v>
      </c>
      <c r="M7">
        <v>0.734</v>
      </c>
      <c r="N7">
        <v>0.73</v>
      </c>
    </row>
    <row r="8" spans="3:14" ht="15">
      <c r="C8" t="s">
        <v>64</v>
      </c>
      <c r="D8">
        <v>10264</v>
      </c>
      <c r="E8">
        <v>11685</v>
      </c>
      <c r="F8">
        <v>12686</v>
      </c>
      <c r="G8">
        <v>13316</v>
      </c>
      <c r="H8">
        <v>13982</v>
      </c>
      <c r="I8">
        <v>14698</v>
      </c>
      <c r="J8">
        <v>15309</v>
      </c>
      <c r="K8">
        <v>15885</v>
      </c>
      <c r="L8">
        <v>16479</v>
      </c>
      <c r="M8">
        <v>17107</v>
      </c>
      <c r="N8">
        <v>17753</v>
      </c>
    </row>
  </sheetData>
  <sheetProtection/>
  <hyperlinks>
    <hyperlink ref="B1" r:id="rId1" display="http://www.whitehouse.gov/sites/default/files/omb/budget/fy2012/assets/jointcommitteereport.pdf"/>
  </hyperlinks>
  <printOp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sheetPr>
    <pageSetUpPr fitToPage="1"/>
  </sheetPr>
  <dimension ref="A1:AK80"/>
  <sheetViews>
    <sheetView showGridLines="0" zoomScalePageLayoutView="0" workbookViewId="0" topLeftCell="A23">
      <selection activeCell="E33" sqref="E33"/>
    </sheetView>
  </sheetViews>
  <sheetFormatPr defaultColWidth="12.421875" defaultRowHeight="15" customHeight="1"/>
  <cols>
    <col min="1" max="3" width="2.28125" style="3" customWidth="1"/>
    <col min="4" max="4" width="20.140625" style="3" customWidth="1"/>
    <col min="5" max="18" width="9.140625" style="3" customWidth="1"/>
    <col min="19" max="21" width="12.421875" style="3" customWidth="1"/>
    <col min="22" max="22" width="24.00390625" style="3" customWidth="1"/>
    <col min="23" max="34" width="9.421875" style="3" customWidth="1"/>
    <col min="35" max="35" width="4.7109375" style="3" customWidth="1"/>
    <col min="36" max="37" width="9.421875" style="3" customWidth="1"/>
    <col min="38" max="16384" width="12.421875" style="3" customWidth="1"/>
  </cols>
  <sheetData>
    <row r="1" spans="1:14" s="56" customFormat="1" ht="15">
      <c r="A1" s="176" t="s">
        <v>48</v>
      </c>
      <c r="B1" s="176"/>
      <c r="C1" s="176"/>
      <c r="D1" s="176"/>
      <c r="E1" s="176"/>
      <c r="F1" s="176"/>
      <c r="G1" s="176"/>
      <c r="H1" s="176"/>
      <c r="I1" s="176"/>
      <c r="J1" s="176"/>
      <c r="K1" s="176"/>
      <c r="L1" s="176"/>
      <c r="M1" s="176"/>
      <c r="N1" s="176"/>
    </row>
    <row r="2" spans="1:18" ht="15" customHeight="1">
      <c r="A2" s="174"/>
      <c r="B2" s="175"/>
      <c r="C2" s="175"/>
      <c r="D2" s="175"/>
      <c r="E2" s="55"/>
      <c r="F2" s="55"/>
      <c r="G2" s="55"/>
      <c r="H2" s="55"/>
      <c r="I2" s="55"/>
      <c r="J2" s="55"/>
      <c r="K2" s="55"/>
      <c r="L2" s="55"/>
      <c r="M2" s="55"/>
      <c r="N2" s="55"/>
      <c r="O2" s="55"/>
      <c r="P2" s="55"/>
      <c r="Q2" s="55"/>
      <c r="R2" s="55"/>
    </row>
    <row r="3" spans="1:6" s="55" customFormat="1" ht="15" customHeight="1">
      <c r="A3" s="55" t="s">
        <v>47</v>
      </c>
      <c r="B3" s="9"/>
      <c r="C3" s="9"/>
      <c r="D3" s="9"/>
      <c r="E3" s="9"/>
      <c r="F3" s="9"/>
    </row>
    <row r="4" spans="2:6" s="55" customFormat="1" ht="15" customHeight="1">
      <c r="B4" s="9"/>
      <c r="C4" s="9"/>
      <c r="D4" s="9"/>
      <c r="E4" s="9"/>
      <c r="F4" s="9"/>
    </row>
    <row r="5" spans="1:25" ht="15" customHeight="1">
      <c r="A5" s="54"/>
      <c r="B5" s="54"/>
      <c r="C5" s="54"/>
      <c r="D5" s="53"/>
      <c r="E5" s="52"/>
      <c r="F5" s="52"/>
      <c r="G5" s="52"/>
      <c r="H5" s="52"/>
      <c r="I5" s="52"/>
      <c r="J5" s="52"/>
      <c r="K5" s="52"/>
      <c r="L5" s="52"/>
      <c r="M5" s="52"/>
      <c r="N5" s="52"/>
      <c r="O5" s="52"/>
      <c r="P5" s="52"/>
      <c r="Q5" s="172" t="s">
        <v>6</v>
      </c>
      <c r="R5" s="172"/>
      <c r="Y5" s="32"/>
    </row>
    <row r="6" spans="1:37" s="47" customFormat="1" ht="15" customHeight="1">
      <c r="A6" s="3"/>
      <c r="B6" s="3"/>
      <c r="C6" s="3"/>
      <c r="D6" s="3"/>
      <c r="E6" s="44" t="s">
        <v>1</v>
      </c>
      <c r="F6" s="9"/>
      <c r="G6" s="9"/>
      <c r="H6" s="9"/>
      <c r="I6" s="9"/>
      <c r="J6" s="9"/>
      <c r="K6" s="9"/>
      <c r="L6" s="9"/>
      <c r="M6" s="9"/>
      <c r="N6" s="9"/>
      <c r="O6" s="9"/>
      <c r="P6" s="9"/>
      <c r="Q6" s="43" t="s">
        <v>46</v>
      </c>
      <c r="R6" s="43" t="s">
        <v>46</v>
      </c>
      <c r="T6" s="51"/>
      <c r="U6" s="51"/>
      <c r="V6" s="51"/>
      <c r="W6" s="51"/>
      <c r="X6" s="51"/>
      <c r="Y6" s="51"/>
      <c r="Z6" s="51"/>
      <c r="AA6" s="51"/>
      <c r="AB6" s="51"/>
      <c r="AC6" s="51"/>
      <c r="AD6" s="51"/>
      <c r="AE6" s="51"/>
      <c r="AF6" s="50"/>
      <c r="AG6" s="50"/>
      <c r="AH6" s="49"/>
      <c r="AI6" s="49"/>
      <c r="AJ6" s="48"/>
      <c r="AK6" s="48"/>
    </row>
    <row r="7" spans="1:37" ht="15" customHeight="1">
      <c r="A7" s="14"/>
      <c r="B7" s="14"/>
      <c r="C7" s="14"/>
      <c r="D7" s="46"/>
      <c r="E7" s="45">
        <v>2011</v>
      </c>
      <c r="F7" s="45">
        <v>2012</v>
      </c>
      <c r="G7" s="45">
        <v>2013</v>
      </c>
      <c r="H7" s="45">
        <v>2014</v>
      </c>
      <c r="I7" s="45">
        <v>2015</v>
      </c>
      <c r="J7" s="45">
        <v>2016</v>
      </c>
      <c r="K7" s="45">
        <v>2017</v>
      </c>
      <c r="L7" s="45">
        <v>2018</v>
      </c>
      <c r="M7" s="45">
        <v>2019</v>
      </c>
      <c r="N7" s="45">
        <v>2020</v>
      </c>
      <c r="O7" s="45">
        <v>2021</v>
      </c>
      <c r="P7" s="45">
        <v>2022</v>
      </c>
      <c r="Q7" s="45">
        <v>2017</v>
      </c>
      <c r="R7" s="45">
        <v>2022</v>
      </c>
      <c r="T7" s="44"/>
      <c r="U7" s="9"/>
      <c r="V7" s="9"/>
      <c r="W7" s="9"/>
      <c r="X7" s="9"/>
      <c r="Y7" s="9"/>
      <c r="Z7" s="9"/>
      <c r="AA7" s="9"/>
      <c r="AB7" s="9"/>
      <c r="AC7" s="9"/>
      <c r="AD7" s="9"/>
      <c r="AE7" s="9"/>
      <c r="AF7" s="43"/>
      <c r="AG7" s="43"/>
      <c r="AJ7" s="42"/>
      <c r="AK7" s="42"/>
    </row>
    <row r="8" spans="1:37" s="19" customFormat="1" ht="3" customHeight="1">
      <c r="A8" s="6"/>
      <c r="B8" s="6"/>
      <c r="C8" s="6"/>
      <c r="D8" s="39"/>
      <c r="E8" s="6"/>
      <c r="F8" s="6"/>
      <c r="G8" s="6"/>
      <c r="H8" s="6"/>
      <c r="I8" s="6"/>
      <c r="J8" s="6"/>
      <c r="K8" s="6"/>
      <c r="L8" s="6"/>
      <c r="M8" s="6"/>
      <c r="N8" s="6"/>
      <c r="O8" s="6"/>
      <c r="P8" s="6"/>
      <c r="Q8" s="6"/>
      <c r="R8" s="6"/>
      <c r="T8" s="41"/>
      <c r="U8" s="41"/>
      <c r="V8" s="41"/>
      <c r="W8" s="41"/>
      <c r="X8" s="41"/>
      <c r="Y8" s="41"/>
      <c r="Z8" s="41"/>
      <c r="AA8" s="41"/>
      <c r="AB8" s="41"/>
      <c r="AC8" s="41"/>
      <c r="AD8" s="41"/>
      <c r="AE8" s="41"/>
      <c r="AF8" s="41"/>
      <c r="AG8" s="41"/>
      <c r="AH8" s="41"/>
      <c r="AJ8" s="40"/>
      <c r="AK8" s="40"/>
    </row>
    <row r="9" spans="1:22" s="6" customFormat="1" ht="15" customHeight="1">
      <c r="A9" s="28"/>
      <c r="B9" s="27"/>
      <c r="C9" s="27"/>
      <c r="D9" s="27"/>
      <c r="E9" s="173" t="s">
        <v>45</v>
      </c>
      <c r="F9" s="173"/>
      <c r="G9" s="173"/>
      <c r="H9" s="173"/>
      <c r="I9" s="173"/>
      <c r="J9" s="173"/>
      <c r="K9" s="173"/>
      <c r="L9" s="173"/>
      <c r="M9" s="173"/>
      <c r="N9" s="173"/>
      <c r="O9" s="173"/>
      <c r="P9" s="173"/>
      <c r="Q9" s="173"/>
      <c r="R9" s="173"/>
      <c r="V9" s="39"/>
    </row>
    <row r="10" spans="1:4" s="19" customFormat="1" ht="15" customHeight="1">
      <c r="A10" s="19" t="s">
        <v>39</v>
      </c>
      <c r="B10" s="22"/>
      <c r="C10" s="22"/>
      <c r="D10" s="22"/>
    </row>
    <row r="11" spans="1:18" s="19" customFormat="1" ht="15" customHeight="1">
      <c r="A11" s="3"/>
      <c r="B11" s="3" t="s">
        <v>38</v>
      </c>
      <c r="C11" s="17"/>
      <c r="D11" s="17"/>
      <c r="E11" s="18">
        <v>1091.473</v>
      </c>
      <c r="F11" s="18">
        <v>1159.2243092264073</v>
      </c>
      <c r="G11" s="18">
        <v>1464.6113222852778</v>
      </c>
      <c r="H11" s="18">
        <v>1604.0628152897452</v>
      </c>
      <c r="I11" s="18">
        <v>1776.5263097012037</v>
      </c>
      <c r="J11" s="18">
        <v>1927.0519004451887</v>
      </c>
      <c r="K11" s="18">
        <v>2081.676898340498</v>
      </c>
      <c r="L11" s="18">
        <v>2218.699882041538</v>
      </c>
      <c r="M11" s="18">
        <v>2364.440828004588</v>
      </c>
      <c r="N11" s="18">
        <v>2519.7651695796835</v>
      </c>
      <c r="O11" s="18">
        <v>2680.844931996262</v>
      </c>
      <c r="P11" s="18">
        <v>2848.7066360489707</v>
      </c>
      <c r="Q11" s="18">
        <v>8853.929246061914</v>
      </c>
      <c r="R11" s="18">
        <v>21486.386693732955</v>
      </c>
    </row>
    <row r="12" spans="2:37" ht="15" customHeight="1">
      <c r="B12" s="3" t="s">
        <v>37</v>
      </c>
      <c r="C12" s="17"/>
      <c r="D12" s="17"/>
      <c r="E12" s="18">
        <v>818.792</v>
      </c>
      <c r="F12" s="18">
        <v>824.7216018612221</v>
      </c>
      <c r="G12" s="18">
        <v>952.5008358993399</v>
      </c>
      <c r="H12" s="18">
        <v>1019.7422031540709</v>
      </c>
      <c r="I12" s="18">
        <v>1079.8702895098218</v>
      </c>
      <c r="J12" s="18">
        <v>1144.9302923359357</v>
      </c>
      <c r="K12" s="18">
        <v>1212.881147717373</v>
      </c>
      <c r="L12" s="18">
        <v>1276.9856562901534</v>
      </c>
      <c r="M12" s="18">
        <v>1336.007897651798</v>
      </c>
      <c r="N12" s="18">
        <v>1397.2833653253144</v>
      </c>
      <c r="O12" s="18">
        <v>1459.4988719674254</v>
      </c>
      <c r="P12" s="18">
        <v>1524.8408997592555</v>
      </c>
      <c r="Q12" s="18">
        <v>5409.924768616542</v>
      </c>
      <c r="R12" s="18">
        <v>12404.54145961049</v>
      </c>
      <c r="W12" s="18"/>
      <c r="X12" s="18"/>
      <c r="Y12" s="18"/>
      <c r="Z12" s="18"/>
      <c r="AA12" s="18"/>
      <c r="AB12" s="18"/>
      <c r="AC12" s="18"/>
      <c r="AD12" s="18"/>
      <c r="AE12" s="18"/>
      <c r="AF12" s="18"/>
      <c r="AG12" s="18"/>
      <c r="AH12" s="18"/>
      <c r="AJ12" s="29"/>
      <c r="AK12" s="29"/>
    </row>
    <row r="13" spans="2:37" ht="15" customHeight="1">
      <c r="B13" s="3" t="s">
        <v>36</v>
      </c>
      <c r="C13" s="17"/>
      <c r="D13" s="17"/>
      <c r="E13" s="18">
        <v>181.08456314684616</v>
      </c>
      <c r="F13" s="18">
        <v>250.80282063535302</v>
      </c>
      <c r="G13" s="18">
        <v>321.1978761801979</v>
      </c>
      <c r="H13" s="18">
        <v>385.95045648560057</v>
      </c>
      <c r="I13" s="18">
        <v>447.75966075254945</v>
      </c>
      <c r="J13" s="18">
        <v>473.15214891138186</v>
      </c>
      <c r="K13" s="18">
        <v>467.24269829424014</v>
      </c>
      <c r="L13" s="18">
        <v>460.7631082240411</v>
      </c>
      <c r="M13" s="18">
        <v>450.0230929524382</v>
      </c>
      <c r="N13" s="18">
        <v>448.5651804590671</v>
      </c>
      <c r="O13" s="18">
        <v>451.7958446463839</v>
      </c>
      <c r="P13" s="18">
        <v>458.9418100487618</v>
      </c>
      <c r="Q13" s="18">
        <v>2095.30284062397</v>
      </c>
      <c r="R13" s="18">
        <v>4365.391876954662</v>
      </c>
      <c r="W13" s="18"/>
      <c r="X13" s="18"/>
      <c r="Y13" s="18"/>
      <c r="Z13" s="18"/>
      <c r="AA13" s="18"/>
      <c r="AB13" s="18"/>
      <c r="AC13" s="18"/>
      <c r="AD13" s="18"/>
      <c r="AE13" s="18"/>
      <c r="AF13" s="18"/>
      <c r="AG13" s="18"/>
      <c r="AH13" s="18"/>
      <c r="AJ13" s="29"/>
      <c r="AK13" s="29"/>
    </row>
    <row r="14" spans="2:37" ht="15" customHeight="1">
      <c r="B14" s="3" t="s">
        <v>35</v>
      </c>
      <c r="C14" s="17"/>
      <c r="D14" s="17"/>
      <c r="E14" s="18">
        <v>212.11605516695698</v>
      </c>
      <c r="F14" s="18">
        <v>220.96638889185084</v>
      </c>
      <c r="G14" s="18">
        <v>230.14851136130088</v>
      </c>
      <c r="H14" s="18">
        <v>272.8553757537315</v>
      </c>
      <c r="I14" s="18">
        <v>284.7677574146297</v>
      </c>
      <c r="J14" s="18">
        <v>292.669172519487</v>
      </c>
      <c r="K14" s="18">
        <v>304.5520151146339</v>
      </c>
      <c r="L14" s="18">
        <v>315.14287668766985</v>
      </c>
      <c r="M14" s="18">
        <v>333.1084595839965</v>
      </c>
      <c r="N14" s="18">
        <v>352.999764293917</v>
      </c>
      <c r="O14" s="18">
        <v>370.35888628161774</v>
      </c>
      <c r="P14" s="18">
        <v>385.0845084150048</v>
      </c>
      <c r="Q14" s="18">
        <v>1384.992832163783</v>
      </c>
      <c r="R14" s="18">
        <v>3141.6873274259888</v>
      </c>
      <c r="W14" s="18"/>
      <c r="X14" s="18"/>
      <c r="Y14" s="18"/>
      <c r="Z14" s="18"/>
      <c r="AA14" s="18"/>
      <c r="AB14" s="18"/>
      <c r="AC14" s="18"/>
      <c r="AD14" s="18"/>
      <c r="AE14" s="18"/>
      <c r="AF14" s="18"/>
      <c r="AG14" s="18"/>
      <c r="AH14" s="18"/>
      <c r="AJ14" s="29"/>
      <c r="AK14" s="29"/>
    </row>
    <row r="15" spans="5:37" ht="3" customHeight="1">
      <c r="E15" s="11" t="s">
        <v>4</v>
      </c>
      <c r="F15" s="11" t="s">
        <v>4</v>
      </c>
      <c r="G15" s="11" t="s">
        <v>4</v>
      </c>
      <c r="H15" s="11" t="s">
        <v>4</v>
      </c>
      <c r="I15" s="11" t="s">
        <v>4</v>
      </c>
      <c r="J15" s="11" t="s">
        <v>4</v>
      </c>
      <c r="K15" s="11" t="s">
        <v>4</v>
      </c>
      <c r="L15" s="11" t="s">
        <v>4</v>
      </c>
      <c r="M15" s="11" t="s">
        <v>4</v>
      </c>
      <c r="N15" s="11" t="s">
        <v>4</v>
      </c>
      <c r="O15" s="11" t="s">
        <v>4</v>
      </c>
      <c r="P15" s="11" t="s">
        <v>4</v>
      </c>
      <c r="Q15" s="11" t="s">
        <v>4</v>
      </c>
      <c r="R15" s="11" t="s">
        <v>42</v>
      </c>
      <c r="W15" s="37"/>
      <c r="X15" s="37"/>
      <c r="Y15" s="37"/>
      <c r="Z15" s="37"/>
      <c r="AA15" s="37"/>
      <c r="AB15" s="37"/>
      <c r="AC15" s="37"/>
      <c r="AD15" s="37"/>
      <c r="AE15" s="37"/>
      <c r="AF15" s="37"/>
      <c r="AG15" s="37"/>
      <c r="AH15" s="37"/>
      <c r="AJ15" s="37"/>
      <c r="AK15" s="37"/>
    </row>
    <row r="16" spans="3:34" s="19" customFormat="1" ht="15" customHeight="1">
      <c r="C16" s="19" t="s">
        <v>6</v>
      </c>
      <c r="D16" s="22"/>
      <c r="E16" s="35">
        <v>2303.4656183138027</v>
      </c>
      <c r="F16" s="35">
        <v>2455.7151206148333</v>
      </c>
      <c r="G16" s="35">
        <v>2968.4585457261164</v>
      </c>
      <c r="H16" s="35">
        <v>3282.6108506831483</v>
      </c>
      <c r="I16" s="35">
        <v>3588.924017378204</v>
      </c>
      <c r="J16" s="35">
        <v>3837.8035142119934</v>
      </c>
      <c r="K16" s="35">
        <v>4066.3527594667453</v>
      </c>
      <c r="L16" s="35">
        <v>4271.591523243403</v>
      </c>
      <c r="M16" s="35">
        <v>4483.580278192821</v>
      </c>
      <c r="N16" s="35">
        <v>4718.613479657982</v>
      </c>
      <c r="O16" s="35">
        <v>4962.498534891689</v>
      </c>
      <c r="P16" s="35">
        <v>5217.573854271993</v>
      </c>
      <c r="Q16" s="35">
        <v>17744.149687466208</v>
      </c>
      <c r="R16" s="35">
        <v>41398.007357724084</v>
      </c>
      <c r="W16" s="35"/>
      <c r="X16" s="35"/>
      <c r="Y16" s="35"/>
      <c r="Z16" s="35"/>
      <c r="AA16" s="35"/>
      <c r="AB16" s="35"/>
      <c r="AC16" s="35"/>
      <c r="AD16" s="35"/>
      <c r="AE16" s="35"/>
      <c r="AF16" s="35"/>
      <c r="AG16" s="35"/>
      <c r="AH16" s="35"/>
    </row>
    <row r="17" spans="1:37" s="19" customFormat="1" ht="15" customHeight="1">
      <c r="A17" s="3"/>
      <c r="B17" s="3"/>
      <c r="C17" s="3"/>
      <c r="D17" s="3" t="s">
        <v>30</v>
      </c>
      <c r="E17" s="18">
        <v>1737.6776183138027</v>
      </c>
      <c r="F17" s="18">
        <v>1899.2171206148332</v>
      </c>
      <c r="G17" s="18">
        <v>2293.3385457261165</v>
      </c>
      <c r="H17" s="18">
        <v>2551.183850683148</v>
      </c>
      <c r="I17" s="18">
        <v>2816.284017378204</v>
      </c>
      <c r="J17" s="18">
        <v>3016.1055142119935</v>
      </c>
      <c r="K17" s="18">
        <v>3194.338759466745</v>
      </c>
      <c r="L17" s="18">
        <v>3352.288523243403</v>
      </c>
      <c r="M17" s="18">
        <v>3518.5722781928216</v>
      </c>
      <c r="N17" s="18">
        <v>3708.020479657982</v>
      </c>
      <c r="O17" s="18">
        <v>3906.951534891689</v>
      </c>
      <c r="P17" s="18">
        <v>4115.480854271993</v>
      </c>
      <c r="Q17" s="18">
        <v>13871.250687466209</v>
      </c>
      <c r="R17" s="18">
        <v>32472.564357724084</v>
      </c>
      <c r="W17" s="35"/>
      <c r="X17" s="35"/>
      <c r="Y17" s="35"/>
      <c r="Z17" s="35"/>
      <c r="AA17" s="35"/>
      <c r="AB17" s="35"/>
      <c r="AC17" s="35"/>
      <c r="AD17" s="35"/>
      <c r="AE17" s="35"/>
      <c r="AF17" s="35"/>
      <c r="AG17" s="35"/>
      <c r="AH17" s="35"/>
      <c r="AJ17" s="35"/>
      <c r="AK17" s="35"/>
    </row>
    <row r="18" spans="4:37" ht="15" customHeight="1">
      <c r="D18" s="3" t="s">
        <v>27</v>
      </c>
      <c r="E18" s="18">
        <v>565.788</v>
      </c>
      <c r="F18" s="18">
        <v>556.498</v>
      </c>
      <c r="G18" s="18">
        <v>675.12</v>
      </c>
      <c r="H18" s="18">
        <v>731.427</v>
      </c>
      <c r="I18" s="18">
        <v>772.64</v>
      </c>
      <c r="J18" s="18">
        <v>821.698</v>
      </c>
      <c r="K18" s="18">
        <v>872.014</v>
      </c>
      <c r="L18" s="18">
        <v>919.303</v>
      </c>
      <c r="M18" s="18">
        <v>965.008</v>
      </c>
      <c r="N18" s="18">
        <v>1010.593</v>
      </c>
      <c r="O18" s="18">
        <v>1055.547</v>
      </c>
      <c r="P18" s="18">
        <v>1102.093</v>
      </c>
      <c r="Q18" s="18">
        <v>3872.899</v>
      </c>
      <c r="R18" s="18">
        <v>8925.443000000001</v>
      </c>
      <c r="S18" s="38"/>
      <c r="W18" s="18"/>
      <c r="X18" s="18"/>
      <c r="Y18" s="18"/>
      <c r="Z18" s="18"/>
      <c r="AA18" s="18"/>
      <c r="AB18" s="18"/>
      <c r="AC18" s="18"/>
      <c r="AD18" s="18"/>
      <c r="AE18" s="18"/>
      <c r="AF18" s="18"/>
      <c r="AG18" s="18"/>
      <c r="AH18" s="18"/>
      <c r="AJ18" s="18"/>
      <c r="AK18" s="18"/>
    </row>
    <row r="19" spans="5:37" ht="7.5" customHeight="1">
      <c r="E19" s="18"/>
      <c r="F19" s="18"/>
      <c r="G19" s="18"/>
      <c r="H19" s="18"/>
      <c r="I19" s="18"/>
      <c r="J19" s="18"/>
      <c r="K19" s="18"/>
      <c r="L19" s="18"/>
      <c r="M19" s="18"/>
      <c r="N19" s="18"/>
      <c r="O19" s="18"/>
      <c r="P19" s="18"/>
      <c r="Q19" s="18"/>
      <c r="R19" s="18"/>
      <c r="W19" s="18"/>
      <c r="X19" s="18"/>
      <c r="Y19" s="18"/>
      <c r="Z19" s="18"/>
      <c r="AA19" s="18"/>
      <c r="AB19" s="18"/>
      <c r="AC19" s="18"/>
      <c r="AD19" s="18"/>
      <c r="AE19" s="18"/>
      <c r="AF19" s="18"/>
      <c r="AG19" s="18"/>
      <c r="AH19" s="18"/>
      <c r="AJ19" s="29"/>
      <c r="AK19" s="29"/>
    </row>
    <row r="20" spans="1:34" ht="15" customHeight="1">
      <c r="A20" s="19" t="s">
        <v>34</v>
      </c>
      <c r="B20" s="22"/>
      <c r="C20" s="22"/>
      <c r="D20" s="22"/>
      <c r="E20" s="35"/>
      <c r="F20" s="35"/>
      <c r="G20" s="35"/>
      <c r="H20" s="35"/>
      <c r="I20" s="35"/>
      <c r="J20" s="35"/>
      <c r="K20" s="35"/>
      <c r="L20" s="35"/>
      <c r="M20" s="35"/>
      <c r="N20" s="35"/>
      <c r="O20" s="35"/>
      <c r="P20" s="35"/>
      <c r="Q20" s="35"/>
      <c r="R20" s="35"/>
      <c r="W20" s="18"/>
      <c r="X20" s="18"/>
      <c r="Y20" s="18"/>
      <c r="Z20" s="18"/>
      <c r="AA20" s="18"/>
      <c r="AB20" s="18"/>
      <c r="AC20" s="18"/>
      <c r="AD20" s="18"/>
      <c r="AE20" s="18"/>
      <c r="AF20" s="18"/>
      <c r="AG20" s="18"/>
      <c r="AH20" s="18"/>
    </row>
    <row r="21" spans="1:34" s="19" customFormat="1" ht="15" customHeight="1">
      <c r="A21" s="3"/>
      <c r="B21" s="3" t="s">
        <v>44</v>
      </c>
      <c r="C21" s="17"/>
      <c r="D21" s="17"/>
      <c r="E21" s="18">
        <v>2026.48</v>
      </c>
      <c r="F21" s="18">
        <v>2100.688</v>
      </c>
      <c r="G21" s="18">
        <v>2128.658</v>
      </c>
      <c r="H21" s="18">
        <v>2224.578</v>
      </c>
      <c r="I21" s="18">
        <v>2361.149</v>
      </c>
      <c r="J21" s="18">
        <v>2534.263</v>
      </c>
      <c r="K21" s="18">
        <v>2633.426</v>
      </c>
      <c r="L21" s="18">
        <v>2742.379</v>
      </c>
      <c r="M21" s="18">
        <v>2922.603</v>
      </c>
      <c r="N21" s="18">
        <v>3096.235</v>
      </c>
      <c r="O21" s="18">
        <v>3283.4919999999997</v>
      </c>
      <c r="P21" s="18">
        <v>3534.8689999999997</v>
      </c>
      <c r="Q21" s="18">
        <v>11882.074</v>
      </c>
      <c r="R21" s="18">
        <v>27461.652</v>
      </c>
      <c r="W21" s="35"/>
      <c r="X21" s="35"/>
      <c r="Y21" s="35"/>
      <c r="Z21" s="35"/>
      <c r="AA21" s="35"/>
      <c r="AB21" s="35"/>
      <c r="AC21" s="35"/>
      <c r="AD21" s="35"/>
      <c r="AE21" s="35"/>
      <c r="AF21" s="35"/>
      <c r="AG21" s="35"/>
      <c r="AH21" s="35"/>
    </row>
    <row r="22" spans="2:37" ht="15" customHeight="1">
      <c r="B22" s="3" t="s">
        <v>43</v>
      </c>
      <c r="C22" s="17"/>
      <c r="D22" s="17"/>
      <c r="E22" s="18">
        <v>1346.613</v>
      </c>
      <c r="F22" s="18">
        <v>1302.5979999999997</v>
      </c>
      <c r="G22" s="18">
        <v>1218.53</v>
      </c>
      <c r="H22" s="18">
        <v>1194.8959999999997</v>
      </c>
      <c r="I22" s="18">
        <v>1198.4909999999998</v>
      </c>
      <c r="J22" s="18">
        <v>1219.531</v>
      </c>
      <c r="K22" s="18">
        <v>1233.219</v>
      </c>
      <c r="L22" s="18">
        <v>1250.0629999999999</v>
      </c>
      <c r="M22" s="18">
        <v>1282.6219999999998</v>
      </c>
      <c r="N22" s="18">
        <v>1312.4550000000002</v>
      </c>
      <c r="O22" s="18">
        <v>1342.8519999999999</v>
      </c>
      <c r="P22" s="18">
        <v>1381.062</v>
      </c>
      <c r="Q22" s="18">
        <v>6064.6669999999995</v>
      </c>
      <c r="R22" s="18">
        <v>12633.721</v>
      </c>
      <c r="W22" s="18"/>
      <c r="X22" s="18"/>
      <c r="Y22" s="18"/>
      <c r="Z22" s="18"/>
      <c r="AA22" s="18"/>
      <c r="AB22" s="18"/>
      <c r="AC22" s="18"/>
      <c r="AD22" s="18"/>
      <c r="AE22" s="18"/>
      <c r="AF22" s="18"/>
      <c r="AG22" s="18"/>
      <c r="AH22" s="18"/>
      <c r="AJ22" s="29"/>
      <c r="AK22" s="29"/>
    </row>
    <row r="23" spans="2:37" ht="15" customHeight="1">
      <c r="B23" s="3" t="s">
        <v>31</v>
      </c>
      <c r="C23" s="17"/>
      <c r="D23" s="17"/>
      <c r="E23" s="18">
        <v>229.968</v>
      </c>
      <c r="F23" s="18">
        <v>223.777</v>
      </c>
      <c r="G23" s="18">
        <v>233.088</v>
      </c>
      <c r="H23" s="18">
        <v>248.28</v>
      </c>
      <c r="I23" s="18">
        <v>286.007</v>
      </c>
      <c r="J23" s="18">
        <v>342.706</v>
      </c>
      <c r="K23" s="18">
        <v>400.658</v>
      </c>
      <c r="L23" s="18">
        <v>454.268</v>
      </c>
      <c r="M23" s="18">
        <v>502.72</v>
      </c>
      <c r="N23" s="18">
        <v>543.828</v>
      </c>
      <c r="O23" s="18">
        <v>573.437</v>
      </c>
      <c r="P23" s="18">
        <v>604.222</v>
      </c>
      <c r="Q23" s="18">
        <v>1510.739</v>
      </c>
      <c r="R23" s="18">
        <v>4189.214</v>
      </c>
      <c r="W23" s="18"/>
      <c r="X23" s="18"/>
      <c r="Y23" s="18"/>
      <c r="Z23" s="18"/>
      <c r="AA23" s="18"/>
      <c r="AB23" s="18"/>
      <c r="AC23" s="18"/>
      <c r="AD23" s="18"/>
      <c r="AE23" s="18"/>
      <c r="AF23" s="18"/>
      <c r="AG23" s="18"/>
      <c r="AH23" s="18"/>
      <c r="AJ23" s="29"/>
      <c r="AK23" s="29"/>
    </row>
    <row r="24" spans="5:37" ht="3" customHeight="1">
      <c r="E24" s="11" t="s">
        <v>4</v>
      </c>
      <c r="F24" s="11" t="s">
        <v>4</v>
      </c>
      <c r="G24" s="11" t="s">
        <v>4</v>
      </c>
      <c r="H24" s="11" t="s">
        <v>4</v>
      </c>
      <c r="I24" s="11" t="s">
        <v>4</v>
      </c>
      <c r="J24" s="11" t="s">
        <v>4</v>
      </c>
      <c r="K24" s="11" t="s">
        <v>4</v>
      </c>
      <c r="L24" s="11" t="s">
        <v>4</v>
      </c>
      <c r="M24" s="11" t="s">
        <v>4</v>
      </c>
      <c r="N24" s="11" t="s">
        <v>4</v>
      </c>
      <c r="O24" s="11" t="s">
        <v>4</v>
      </c>
      <c r="P24" s="11" t="s">
        <v>4</v>
      </c>
      <c r="Q24" s="11" t="s">
        <v>4</v>
      </c>
      <c r="R24" s="11" t="s">
        <v>42</v>
      </c>
      <c r="W24" s="37"/>
      <c r="X24" s="37"/>
      <c r="Y24" s="37"/>
      <c r="Z24" s="37"/>
      <c r="AA24" s="37"/>
      <c r="AB24" s="37"/>
      <c r="AC24" s="37"/>
      <c r="AD24" s="37"/>
      <c r="AE24" s="37"/>
      <c r="AF24" s="37"/>
      <c r="AG24" s="37"/>
      <c r="AH24" s="37"/>
      <c r="AJ24" s="37"/>
      <c r="AK24" s="37"/>
    </row>
    <row r="25" spans="3:34" s="19" customFormat="1" ht="15" customHeight="1">
      <c r="C25" s="19" t="s">
        <v>6</v>
      </c>
      <c r="D25" s="22"/>
      <c r="E25" s="35">
        <v>3603.0609999999997</v>
      </c>
      <c r="F25" s="35">
        <v>3627.063</v>
      </c>
      <c r="G25" s="35">
        <v>3580.2760000000003</v>
      </c>
      <c r="H25" s="35">
        <v>3667.754</v>
      </c>
      <c r="I25" s="35">
        <v>3845.6469999999995</v>
      </c>
      <c r="J25" s="35">
        <v>4096.5</v>
      </c>
      <c r="K25" s="35">
        <v>4267.303</v>
      </c>
      <c r="L25" s="35">
        <v>4446.71</v>
      </c>
      <c r="M25" s="35">
        <v>4707.945000000001</v>
      </c>
      <c r="N25" s="35">
        <v>4952.518</v>
      </c>
      <c r="O25" s="35">
        <v>5199.780999999999</v>
      </c>
      <c r="P25" s="35">
        <v>5520.152999999999</v>
      </c>
      <c r="Q25" s="35">
        <v>19457.480000000003</v>
      </c>
      <c r="R25" s="35">
        <v>44284.587</v>
      </c>
      <c r="W25" s="35"/>
      <c r="X25" s="35"/>
      <c r="Y25" s="35"/>
      <c r="Z25" s="35"/>
      <c r="AA25" s="35"/>
      <c r="AB25" s="35"/>
      <c r="AC25" s="35"/>
      <c r="AD25" s="35"/>
      <c r="AE25" s="35"/>
      <c r="AF25" s="35"/>
      <c r="AG25" s="35"/>
      <c r="AH25" s="35"/>
    </row>
    <row r="26" spans="4:37" ht="15" customHeight="1">
      <c r="D26" s="3" t="s">
        <v>30</v>
      </c>
      <c r="E26" s="18">
        <v>3104.455</v>
      </c>
      <c r="F26" s="18">
        <v>3123.589</v>
      </c>
      <c r="G26" s="18">
        <v>2940.826</v>
      </c>
      <c r="H26" s="18">
        <v>2959.1839999999997</v>
      </c>
      <c r="I26" s="18">
        <v>3091.0089999999996</v>
      </c>
      <c r="J26" s="18">
        <v>3295.567</v>
      </c>
      <c r="K26" s="18">
        <v>3417.229</v>
      </c>
      <c r="L26" s="18">
        <v>3546.632</v>
      </c>
      <c r="M26" s="18">
        <v>3753.5990000000006</v>
      </c>
      <c r="N26" s="18">
        <v>3938.627</v>
      </c>
      <c r="O26" s="18">
        <v>4123.190999999999</v>
      </c>
      <c r="P26" s="18">
        <v>4377.3949999999995</v>
      </c>
      <c r="Q26" s="18">
        <v>15703.815000000002</v>
      </c>
      <c r="R26" s="18">
        <v>35443.259</v>
      </c>
      <c r="W26" s="18"/>
      <c r="X26" s="18"/>
      <c r="Y26" s="18"/>
      <c r="Z26" s="18"/>
      <c r="AA26" s="18"/>
      <c r="AB26" s="18"/>
      <c r="AC26" s="18"/>
      <c r="AD26" s="18"/>
      <c r="AE26" s="18"/>
      <c r="AF26" s="18"/>
      <c r="AG26" s="18"/>
      <c r="AH26" s="18"/>
      <c r="AJ26" s="18"/>
      <c r="AK26" s="18"/>
    </row>
    <row r="27" spans="4:37" ht="15" customHeight="1">
      <c r="D27" s="3" t="s">
        <v>27</v>
      </c>
      <c r="E27" s="18">
        <v>498.606</v>
      </c>
      <c r="F27" s="18">
        <v>503.474</v>
      </c>
      <c r="G27" s="18">
        <v>639.45</v>
      </c>
      <c r="H27" s="18">
        <v>708.57</v>
      </c>
      <c r="I27" s="18">
        <v>754.638</v>
      </c>
      <c r="J27" s="18">
        <v>800.933</v>
      </c>
      <c r="K27" s="18">
        <v>850.074</v>
      </c>
      <c r="L27" s="18">
        <v>900.078</v>
      </c>
      <c r="M27" s="18">
        <v>954.346</v>
      </c>
      <c r="N27" s="18">
        <v>1013.891</v>
      </c>
      <c r="O27" s="18">
        <v>1076.59</v>
      </c>
      <c r="P27" s="18">
        <v>1142.758</v>
      </c>
      <c r="Q27" s="18">
        <v>3753.665</v>
      </c>
      <c r="R27" s="18">
        <v>8841.328</v>
      </c>
      <c r="W27" s="18"/>
      <c r="X27" s="18"/>
      <c r="Y27" s="18"/>
      <c r="Z27" s="18"/>
      <c r="AA27" s="18"/>
      <c r="AB27" s="18"/>
      <c r="AC27" s="18"/>
      <c r="AD27" s="18"/>
      <c r="AE27" s="18"/>
      <c r="AF27" s="18"/>
      <c r="AG27" s="18"/>
      <c r="AH27" s="18"/>
      <c r="AJ27" s="18"/>
      <c r="AK27" s="18"/>
    </row>
    <row r="28" spans="5:37" ht="7.5" customHeight="1">
      <c r="E28" s="18"/>
      <c r="F28" s="18"/>
      <c r="G28" s="18"/>
      <c r="H28" s="18"/>
      <c r="I28" s="18"/>
      <c r="J28" s="18"/>
      <c r="K28" s="18"/>
      <c r="L28" s="18"/>
      <c r="M28" s="18"/>
      <c r="N28" s="18"/>
      <c r="O28" s="18"/>
      <c r="P28" s="18"/>
      <c r="Q28" s="18"/>
      <c r="R28" s="18"/>
      <c r="W28" s="18"/>
      <c r="X28" s="18"/>
      <c r="Y28" s="18"/>
      <c r="Z28" s="18"/>
      <c r="AA28" s="18"/>
      <c r="AB28" s="18"/>
      <c r="AC28" s="18"/>
      <c r="AD28" s="18"/>
      <c r="AE28" s="18"/>
      <c r="AF28" s="18"/>
      <c r="AG28" s="18"/>
      <c r="AH28" s="18"/>
      <c r="AJ28" s="29"/>
      <c r="AK28" s="29"/>
    </row>
    <row r="29" spans="1:34" ht="15" customHeight="1">
      <c r="A29" s="19" t="s">
        <v>29</v>
      </c>
      <c r="B29" s="22"/>
      <c r="C29" s="22"/>
      <c r="D29" s="22"/>
      <c r="E29" s="35">
        <v>-1299.595381686197</v>
      </c>
      <c r="F29" s="35">
        <v>-1171.3478793851668</v>
      </c>
      <c r="G29" s="35">
        <v>-611.8174542738839</v>
      </c>
      <c r="H29" s="35">
        <v>-385.1431493168516</v>
      </c>
      <c r="I29" s="35">
        <v>-256.7229826217954</v>
      </c>
      <c r="J29" s="35">
        <v>-258.6964857880066</v>
      </c>
      <c r="K29" s="35">
        <v>-200.9502405332546</v>
      </c>
      <c r="L29" s="35">
        <v>-175.11847675659737</v>
      </c>
      <c r="M29" s="35">
        <v>-224.3647218071792</v>
      </c>
      <c r="N29" s="35">
        <v>-233.90452034201826</v>
      </c>
      <c r="O29" s="35">
        <v>-237.28246510831013</v>
      </c>
      <c r="P29" s="35">
        <v>-302.57914572800655</v>
      </c>
      <c r="Q29" s="35">
        <v>-1713.330312533792</v>
      </c>
      <c r="R29" s="35">
        <v>-2886.5796422759036</v>
      </c>
      <c r="W29" s="18"/>
      <c r="X29" s="18"/>
      <c r="Y29" s="18"/>
      <c r="Z29" s="18"/>
      <c r="AA29" s="18"/>
      <c r="AB29" s="18"/>
      <c r="AC29" s="18"/>
      <c r="AD29" s="18"/>
      <c r="AE29" s="18"/>
      <c r="AF29" s="18"/>
      <c r="AG29" s="18"/>
      <c r="AH29" s="18"/>
    </row>
    <row r="30" spans="1:37" s="19" customFormat="1" ht="15" customHeight="1">
      <c r="A30" s="3"/>
      <c r="B30" s="3" t="s">
        <v>28</v>
      </c>
      <c r="C30" s="17"/>
      <c r="D30" s="17"/>
      <c r="E30" s="18">
        <v>-1366.7773816861973</v>
      </c>
      <c r="F30" s="18">
        <v>-1224.3718793851667</v>
      </c>
      <c r="G30" s="18">
        <v>-647.4874542738835</v>
      </c>
      <c r="H30" s="18">
        <v>-408.00014931685155</v>
      </c>
      <c r="I30" s="18">
        <v>-274.72498262179533</v>
      </c>
      <c r="J30" s="18">
        <v>-279.4614857880065</v>
      </c>
      <c r="K30" s="18">
        <v>-222.89024053325466</v>
      </c>
      <c r="L30" s="18">
        <v>-194.34347675659728</v>
      </c>
      <c r="M30" s="18">
        <v>-235.026721807179</v>
      </c>
      <c r="N30" s="18">
        <v>-230.60652034201803</v>
      </c>
      <c r="O30" s="18">
        <v>-216.23946510831001</v>
      </c>
      <c r="P30" s="18">
        <v>-261.9141457280066</v>
      </c>
      <c r="Q30" s="18">
        <v>-1832.5643125337915</v>
      </c>
      <c r="R30" s="18">
        <v>-2970.6946422759024</v>
      </c>
      <c r="W30" s="35"/>
      <c r="X30" s="35"/>
      <c r="Y30" s="35"/>
      <c r="Z30" s="35"/>
      <c r="AA30" s="35"/>
      <c r="AB30" s="35"/>
      <c r="AC30" s="35"/>
      <c r="AD30" s="35"/>
      <c r="AE30" s="35"/>
      <c r="AF30" s="35"/>
      <c r="AG30" s="35"/>
      <c r="AH30" s="35"/>
      <c r="AJ30" s="36"/>
      <c r="AK30" s="36"/>
    </row>
    <row r="31" spans="2:37" ht="15" customHeight="1">
      <c r="B31" s="3" t="s">
        <v>27</v>
      </c>
      <c r="C31" s="17"/>
      <c r="D31" s="17"/>
      <c r="E31" s="18">
        <v>67.18200000000002</v>
      </c>
      <c r="F31" s="18">
        <v>53.02400000000006</v>
      </c>
      <c r="G31" s="18">
        <v>35.66999999999996</v>
      </c>
      <c r="H31" s="18">
        <v>22.85699999999997</v>
      </c>
      <c r="I31" s="18">
        <v>18.001999999999953</v>
      </c>
      <c r="J31" s="18">
        <v>20.764999999999986</v>
      </c>
      <c r="K31" s="18">
        <v>21.940000000000055</v>
      </c>
      <c r="L31" s="18">
        <v>19.225000000000023</v>
      </c>
      <c r="M31" s="18">
        <v>10.662000000000035</v>
      </c>
      <c r="N31" s="18">
        <v>-3.298000000000002</v>
      </c>
      <c r="O31" s="18">
        <v>-21.042999999999893</v>
      </c>
      <c r="P31" s="18">
        <v>-40.664999999999964</v>
      </c>
      <c r="Q31" s="18">
        <v>119.23399999999992</v>
      </c>
      <c r="R31" s="18">
        <v>84.11500000000012</v>
      </c>
      <c r="W31" s="18"/>
      <c r="X31" s="18"/>
      <c r="Y31" s="18"/>
      <c r="Z31" s="18"/>
      <c r="AA31" s="18"/>
      <c r="AB31" s="18"/>
      <c r="AC31" s="18"/>
      <c r="AD31" s="18"/>
      <c r="AE31" s="18"/>
      <c r="AF31" s="18"/>
      <c r="AG31" s="18"/>
      <c r="AH31" s="18"/>
      <c r="AJ31" s="29"/>
      <c r="AK31" s="29"/>
    </row>
    <row r="32" spans="5:37" ht="7.5" customHeight="1">
      <c r="E32" s="18"/>
      <c r="F32" s="18"/>
      <c r="G32" s="18"/>
      <c r="H32" s="18"/>
      <c r="I32" s="18"/>
      <c r="J32" s="18"/>
      <c r="K32" s="18"/>
      <c r="L32" s="18"/>
      <c r="M32" s="18"/>
      <c r="N32" s="18"/>
      <c r="O32" s="18"/>
      <c r="P32" s="18"/>
      <c r="Q32" s="18"/>
      <c r="R32" s="18"/>
      <c r="W32" s="18"/>
      <c r="X32" s="18"/>
      <c r="Y32" s="18"/>
      <c r="Z32" s="18"/>
      <c r="AA32" s="18"/>
      <c r="AB32" s="18"/>
      <c r="AC32" s="18"/>
      <c r="AD32" s="18"/>
      <c r="AE32" s="18"/>
      <c r="AF32" s="18"/>
      <c r="AG32" s="18"/>
      <c r="AH32" s="18"/>
      <c r="AJ32" s="29"/>
      <c r="AK32" s="29"/>
    </row>
    <row r="33" spans="1:37" ht="15" customHeight="1">
      <c r="A33" s="3" t="s">
        <v>14</v>
      </c>
      <c r="B33" s="17"/>
      <c r="C33" s="17"/>
      <c r="D33" s="17"/>
      <c r="E33" s="18">
        <v>10128.206</v>
      </c>
      <c r="F33" s="18">
        <v>11346.675879385168</v>
      </c>
      <c r="G33" s="18">
        <v>12067.925237659052</v>
      </c>
      <c r="H33" s="18">
        <v>12556.212681711904</v>
      </c>
      <c r="I33" s="18">
        <v>12909.096819090724</v>
      </c>
      <c r="J33" s="18">
        <v>13263.389770897495</v>
      </c>
      <c r="K33" s="18">
        <v>13559.68922129415</v>
      </c>
      <c r="L33" s="18">
        <v>13819.935065049503</v>
      </c>
      <c r="M33" s="18">
        <v>14122.923704333396</v>
      </c>
      <c r="N33" s="18">
        <v>14432.203065346337</v>
      </c>
      <c r="O33" s="18">
        <v>14740.74264570838</v>
      </c>
      <c r="P33" s="18">
        <v>15114.600154689033</v>
      </c>
      <c r="Q33" s="11" t="s">
        <v>26</v>
      </c>
      <c r="R33" s="11" t="s">
        <v>26</v>
      </c>
      <c r="W33" s="18"/>
      <c r="X33" s="18"/>
      <c r="Y33" s="18"/>
      <c r="Z33" s="18"/>
      <c r="AA33" s="18"/>
      <c r="AB33" s="18"/>
      <c r="AC33" s="18"/>
      <c r="AD33" s="18"/>
      <c r="AE33" s="18"/>
      <c r="AF33" s="18"/>
      <c r="AG33" s="18"/>
      <c r="AH33" s="18"/>
      <c r="AJ33" s="29"/>
      <c r="AK33" s="29"/>
    </row>
    <row r="34" spans="5:37" ht="7.5" customHeight="1">
      <c r="E34" s="18"/>
      <c r="F34" s="18"/>
      <c r="G34" s="18"/>
      <c r="H34" s="18"/>
      <c r="I34" s="18"/>
      <c r="J34" s="18"/>
      <c r="K34" s="18"/>
      <c r="L34" s="18"/>
      <c r="M34" s="18"/>
      <c r="N34" s="18"/>
      <c r="O34" s="18"/>
      <c r="P34" s="18"/>
      <c r="Q34" s="18"/>
      <c r="R34" s="18"/>
      <c r="W34" s="18"/>
      <c r="X34" s="18"/>
      <c r="Y34" s="18"/>
      <c r="Z34" s="18"/>
      <c r="AA34" s="18"/>
      <c r="AB34" s="18"/>
      <c r="AC34" s="18"/>
      <c r="AD34" s="18"/>
      <c r="AE34" s="18"/>
      <c r="AF34" s="18"/>
      <c r="AG34" s="18"/>
      <c r="AH34" s="18"/>
      <c r="AJ34" s="11"/>
      <c r="AK34" s="11"/>
    </row>
    <row r="35" spans="1:34" ht="15" customHeight="1">
      <c r="A35" s="19" t="s">
        <v>8</v>
      </c>
      <c r="B35" s="22"/>
      <c r="C35" s="22"/>
      <c r="D35" s="22"/>
      <c r="E35" s="35"/>
      <c r="F35" s="35"/>
      <c r="G35" s="35"/>
      <c r="H35" s="35"/>
      <c r="I35" s="35"/>
      <c r="J35" s="35"/>
      <c r="K35" s="35"/>
      <c r="L35" s="35"/>
      <c r="M35" s="35"/>
      <c r="N35" s="35"/>
      <c r="O35" s="35"/>
      <c r="P35" s="35"/>
      <c r="Q35" s="35"/>
      <c r="R35" s="35"/>
      <c r="W35" s="18"/>
      <c r="X35" s="18"/>
      <c r="Y35" s="18"/>
      <c r="Z35" s="18"/>
      <c r="AA35" s="18"/>
      <c r="AB35" s="18"/>
      <c r="AC35" s="18"/>
      <c r="AD35" s="18"/>
      <c r="AE35" s="18"/>
      <c r="AF35" s="18"/>
      <c r="AG35" s="18"/>
      <c r="AH35" s="18"/>
    </row>
    <row r="36" spans="1:34" s="19" customFormat="1" ht="15" customHeight="1">
      <c r="A36" s="3" t="s">
        <v>41</v>
      </c>
      <c r="B36" s="17"/>
      <c r="C36" s="17"/>
      <c r="D36" s="17"/>
      <c r="E36" s="18">
        <v>14954.125</v>
      </c>
      <c r="F36" s="18">
        <v>15508.095</v>
      </c>
      <c r="G36" s="18">
        <v>15913.5375</v>
      </c>
      <c r="H36" s="18">
        <v>16575.0975</v>
      </c>
      <c r="I36" s="18">
        <v>17618.03</v>
      </c>
      <c r="J36" s="18">
        <v>18703.6475</v>
      </c>
      <c r="K36" s="18">
        <v>19708.395</v>
      </c>
      <c r="L36" s="18">
        <v>20660.725</v>
      </c>
      <c r="M36" s="18">
        <v>21615.927499999998</v>
      </c>
      <c r="N36" s="18">
        <v>22602.655</v>
      </c>
      <c r="O36" s="18">
        <v>23613.625</v>
      </c>
      <c r="P36" s="18">
        <v>24654.71</v>
      </c>
      <c r="Q36" s="18">
        <v>88518.7075</v>
      </c>
      <c r="R36" s="18">
        <v>201666.34999999998</v>
      </c>
      <c r="W36" s="35"/>
      <c r="X36" s="35"/>
      <c r="Y36" s="35"/>
      <c r="Z36" s="35"/>
      <c r="AA36" s="35"/>
      <c r="AB36" s="35"/>
      <c r="AC36" s="35"/>
      <c r="AD36" s="35"/>
      <c r="AE36" s="35"/>
      <c r="AF36" s="35"/>
      <c r="AG36" s="35"/>
      <c r="AH36" s="35"/>
    </row>
    <row r="37" spans="1:37" ht="7.5" customHeight="1">
      <c r="A37" s="6"/>
      <c r="B37" s="6"/>
      <c r="C37" s="6"/>
      <c r="D37" s="6"/>
      <c r="E37" s="34"/>
      <c r="F37" s="34"/>
      <c r="G37" s="34"/>
      <c r="H37" s="34"/>
      <c r="I37" s="34"/>
      <c r="J37" s="34"/>
      <c r="K37" s="34"/>
      <c r="L37" s="34"/>
      <c r="M37" s="34"/>
      <c r="N37" s="34"/>
      <c r="O37" s="34"/>
      <c r="P37" s="34"/>
      <c r="Q37" s="34"/>
      <c r="R37" s="34"/>
      <c r="S37" s="33"/>
      <c r="T37" s="32"/>
      <c r="U37" s="32"/>
      <c r="V37" s="31"/>
      <c r="W37" s="30"/>
      <c r="X37" s="30"/>
      <c r="Y37" s="30"/>
      <c r="Z37" s="30"/>
      <c r="AA37" s="30"/>
      <c r="AB37" s="30"/>
      <c r="AC37" s="30"/>
      <c r="AD37" s="30"/>
      <c r="AE37" s="30"/>
      <c r="AF37" s="30"/>
      <c r="AG37" s="30"/>
      <c r="AH37" s="30"/>
      <c r="AJ37" s="29"/>
      <c r="AK37" s="29"/>
    </row>
    <row r="38" spans="1:37" ht="15" customHeight="1">
      <c r="A38" s="28"/>
      <c r="B38" s="27"/>
      <c r="C38" s="27"/>
      <c r="D38" s="27"/>
      <c r="E38" s="173" t="s">
        <v>40</v>
      </c>
      <c r="F38" s="173"/>
      <c r="G38" s="173"/>
      <c r="H38" s="173"/>
      <c r="I38" s="173"/>
      <c r="J38" s="173"/>
      <c r="K38" s="173"/>
      <c r="L38" s="173"/>
      <c r="M38" s="173"/>
      <c r="N38" s="173"/>
      <c r="O38" s="173"/>
      <c r="P38" s="173"/>
      <c r="Q38" s="173"/>
      <c r="R38" s="173"/>
      <c r="S38" s="26"/>
      <c r="W38" s="25"/>
      <c r="X38" s="25"/>
      <c r="Y38" s="25"/>
      <c r="Z38" s="25"/>
      <c r="AA38" s="25"/>
      <c r="AB38" s="25"/>
      <c r="AC38" s="25"/>
      <c r="AD38" s="25"/>
      <c r="AE38" s="25"/>
      <c r="AF38" s="25"/>
      <c r="AG38" s="25"/>
      <c r="AH38" s="25"/>
      <c r="AJ38" s="25"/>
      <c r="AK38" s="25"/>
    </row>
    <row r="39" spans="1:4" s="19" customFormat="1" ht="15" customHeight="1">
      <c r="A39" s="19" t="s">
        <v>39</v>
      </c>
      <c r="B39" s="22"/>
      <c r="C39" s="22"/>
      <c r="D39" s="22"/>
    </row>
    <row r="40" spans="1:18" s="19" customFormat="1" ht="15" customHeight="1">
      <c r="A40" s="3"/>
      <c r="B40" s="3" t="s">
        <v>38</v>
      </c>
      <c r="C40" s="17"/>
      <c r="D40" s="17"/>
      <c r="E40" s="16">
        <v>7.298808857087926</v>
      </c>
      <c r="F40" s="16">
        <v>7.474962651611351</v>
      </c>
      <c r="G40" s="16">
        <v>9.203555917628483</v>
      </c>
      <c r="H40" s="16">
        <v>9.67754678540953</v>
      </c>
      <c r="I40" s="16">
        <v>10.083569557443164</v>
      </c>
      <c r="J40" s="16">
        <v>10.30308072500398</v>
      </c>
      <c r="K40" s="16">
        <v>10.562386730834744</v>
      </c>
      <c r="L40" s="16">
        <v>10.738731975966662</v>
      </c>
      <c r="M40" s="16">
        <v>10.938419496478181</v>
      </c>
      <c r="N40" s="16">
        <v>11.148093750843358</v>
      </c>
      <c r="O40" s="16">
        <v>11.352958014689664</v>
      </c>
      <c r="P40" s="16">
        <v>11.554411453426024</v>
      </c>
      <c r="Q40" s="16">
        <v>10.002325492678386</v>
      </c>
      <c r="R40" s="16">
        <v>10.654423355077808</v>
      </c>
    </row>
    <row r="41" spans="2:37" ht="15" customHeight="1">
      <c r="B41" s="3" t="s">
        <v>37</v>
      </c>
      <c r="C41" s="17"/>
      <c r="D41" s="17"/>
      <c r="E41" s="16">
        <v>5.475358805680707</v>
      </c>
      <c r="F41" s="16">
        <v>5.318007156012535</v>
      </c>
      <c r="G41" s="16">
        <v>5.985475171056969</v>
      </c>
      <c r="H41" s="16">
        <v>6.152254628692657</v>
      </c>
      <c r="I41" s="16">
        <v>6.129347546291054</v>
      </c>
      <c r="J41" s="16">
        <v>6.121427878364024</v>
      </c>
      <c r="K41" s="16">
        <v>6.154134558990588</v>
      </c>
      <c r="L41" s="16">
        <v>6.180739815713889</v>
      </c>
      <c r="M41" s="16">
        <v>6.1806642238775</v>
      </c>
      <c r="N41" s="16">
        <v>6.181943516482089</v>
      </c>
      <c r="O41" s="16">
        <v>6.180748919182995</v>
      </c>
      <c r="P41" s="16">
        <v>6.184785380802514</v>
      </c>
      <c r="Q41" s="16">
        <v>6.111617443822868</v>
      </c>
      <c r="R41" s="16">
        <v>6.151021952651244</v>
      </c>
      <c r="W41" s="12"/>
      <c r="X41" s="12"/>
      <c r="Y41" s="12"/>
      <c r="Z41" s="12"/>
      <c r="AA41" s="12"/>
      <c r="AB41" s="12"/>
      <c r="AC41" s="12"/>
      <c r="AD41" s="12"/>
      <c r="AE41" s="12"/>
      <c r="AF41" s="12"/>
      <c r="AG41" s="12"/>
      <c r="AH41" s="12"/>
      <c r="AJ41" s="12"/>
      <c r="AK41" s="12"/>
    </row>
    <row r="42" spans="2:37" ht="15" customHeight="1">
      <c r="B42" s="3" t="s">
        <v>36</v>
      </c>
      <c r="C42" s="17"/>
      <c r="D42" s="17"/>
      <c r="E42" s="16">
        <v>1.2109338603686017</v>
      </c>
      <c r="F42" s="16">
        <v>1.617238098137476</v>
      </c>
      <c r="G42" s="16">
        <v>2.01839393774136</v>
      </c>
      <c r="H42" s="16">
        <v>2.328495844356877</v>
      </c>
      <c r="I42" s="16">
        <v>2.5414854030362615</v>
      </c>
      <c r="J42" s="16">
        <v>2.5297319622356116</v>
      </c>
      <c r="K42" s="16">
        <v>2.370780057403153</v>
      </c>
      <c r="L42" s="16">
        <v>2.230140076033349</v>
      </c>
      <c r="M42" s="16">
        <v>2.081905081114092</v>
      </c>
      <c r="N42" s="16">
        <v>1.9845685405500688</v>
      </c>
      <c r="O42" s="16">
        <v>1.9132845746740872</v>
      </c>
      <c r="P42" s="16">
        <v>1.8614772189523292</v>
      </c>
      <c r="Q42" s="16">
        <v>2.3670734693273396</v>
      </c>
      <c r="R42" s="16">
        <v>2.164660528122149</v>
      </c>
      <c r="W42" s="12"/>
      <c r="X42" s="12"/>
      <c r="Y42" s="12"/>
      <c r="Z42" s="12"/>
      <c r="AA42" s="12"/>
      <c r="AB42" s="12"/>
      <c r="AC42" s="12"/>
      <c r="AD42" s="12"/>
      <c r="AE42" s="12"/>
      <c r="AF42" s="12"/>
      <c r="AG42" s="12"/>
      <c r="AH42" s="12"/>
      <c r="AJ42" s="12"/>
      <c r="AK42" s="12"/>
    </row>
    <row r="43" spans="2:37" ht="15" customHeight="1">
      <c r="B43" s="3" t="s">
        <v>35</v>
      </c>
      <c r="C43" s="17"/>
      <c r="D43" s="17"/>
      <c r="E43" s="16">
        <v>1.418445112415183</v>
      </c>
      <c r="F43" s="16">
        <v>1.4248454687171497</v>
      </c>
      <c r="G43" s="16">
        <v>1.446243560624411</v>
      </c>
      <c r="H43" s="16">
        <v>1.6461765956654644</v>
      </c>
      <c r="I43" s="16">
        <v>1.6163427886922077</v>
      </c>
      <c r="J43" s="16">
        <v>1.564770574934579</v>
      </c>
      <c r="K43" s="16">
        <v>1.5452908017859084</v>
      </c>
      <c r="L43" s="16">
        <v>1.5253234176809858</v>
      </c>
      <c r="M43" s="16">
        <v>1.541032461290391</v>
      </c>
      <c r="N43" s="16">
        <v>1.5617623871793689</v>
      </c>
      <c r="O43" s="16">
        <v>1.5684118227574875</v>
      </c>
      <c r="P43" s="16">
        <v>1.561910516956009</v>
      </c>
      <c r="Q43" s="16">
        <v>1.5646329135158046</v>
      </c>
      <c r="R43" s="16">
        <v>1.5578639309066629</v>
      </c>
      <c r="W43" s="12"/>
      <c r="X43" s="12"/>
      <c r="Y43" s="12"/>
      <c r="Z43" s="12"/>
      <c r="AA43" s="12"/>
      <c r="AB43" s="12"/>
      <c r="AC43" s="12"/>
      <c r="AD43" s="12"/>
      <c r="AE43" s="12"/>
      <c r="AF43" s="12"/>
      <c r="AG43" s="12"/>
      <c r="AH43" s="12"/>
      <c r="AJ43" s="12"/>
      <c r="AK43" s="12"/>
    </row>
    <row r="44" spans="5:37" ht="3" customHeight="1">
      <c r="E44" s="24" t="s">
        <v>5</v>
      </c>
      <c r="F44" s="24" t="s">
        <v>5</v>
      </c>
      <c r="G44" s="24" t="s">
        <v>5</v>
      </c>
      <c r="H44" s="24" t="s">
        <v>5</v>
      </c>
      <c r="I44" s="24" t="s">
        <v>5</v>
      </c>
      <c r="J44" s="24" t="s">
        <v>5</v>
      </c>
      <c r="K44" s="24" t="s">
        <v>5</v>
      </c>
      <c r="L44" s="24" t="s">
        <v>5</v>
      </c>
      <c r="M44" s="24" t="s">
        <v>5</v>
      </c>
      <c r="N44" s="24" t="s">
        <v>5</v>
      </c>
      <c r="O44" s="24" t="s">
        <v>5</v>
      </c>
      <c r="P44" s="24" t="s">
        <v>5</v>
      </c>
      <c r="Q44" s="24" t="s">
        <v>5</v>
      </c>
      <c r="R44" s="24" t="s">
        <v>5</v>
      </c>
      <c r="W44" s="23"/>
      <c r="X44" s="23"/>
      <c r="Y44" s="23"/>
      <c r="Z44" s="23"/>
      <c r="AA44" s="23"/>
      <c r="AB44" s="23"/>
      <c r="AC44" s="23"/>
      <c r="AD44" s="23"/>
      <c r="AE44" s="23"/>
      <c r="AF44" s="23"/>
      <c r="AG44" s="23"/>
      <c r="AH44" s="23"/>
      <c r="AJ44" s="23"/>
      <c r="AK44" s="23"/>
    </row>
    <row r="45" spans="3:37" s="19" customFormat="1" ht="15" customHeight="1">
      <c r="C45" s="19" t="s">
        <v>6</v>
      </c>
      <c r="D45" s="22"/>
      <c r="E45" s="21">
        <v>15.403546635552416</v>
      </c>
      <c r="F45" s="21">
        <v>15.83505337447851</v>
      </c>
      <c r="G45" s="21">
        <v>18.65366858705122</v>
      </c>
      <c r="H45" s="21">
        <v>19.80447385412453</v>
      </c>
      <c r="I45" s="21">
        <v>20.370745295462683</v>
      </c>
      <c r="J45" s="21">
        <v>20.519011140538193</v>
      </c>
      <c r="K45" s="21">
        <v>20.632592149014393</v>
      </c>
      <c r="L45" s="21">
        <v>20.674935285394888</v>
      </c>
      <c r="M45" s="21">
        <v>20.742021262760165</v>
      </c>
      <c r="N45" s="21">
        <v>20.87636819505488</v>
      </c>
      <c r="O45" s="21">
        <v>21.015403331304235</v>
      </c>
      <c r="P45" s="21">
        <v>21.162584570136875</v>
      </c>
      <c r="Q45" s="21">
        <v>20.045649319344395</v>
      </c>
      <c r="R45" s="21">
        <v>20.52796976675786</v>
      </c>
      <c r="W45" s="20"/>
      <c r="X45" s="20"/>
      <c r="Y45" s="20"/>
      <c r="Z45" s="20"/>
      <c r="AA45" s="20"/>
      <c r="AB45" s="20"/>
      <c r="AC45" s="20"/>
      <c r="AD45" s="20"/>
      <c r="AE45" s="20"/>
      <c r="AF45" s="20"/>
      <c r="AG45" s="20"/>
      <c r="AH45" s="20"/>
      <c r="AJ45" s="20"/>
      <c r="AK45" s="20"/>
    </row>
    <row r="46" spans="1:37" s="19" customFormat="1" ht="15" customHeight="1">
      <c r="A46" s="3"/>
      <c r="B46" s="3"/>
      <c r="C46" s="3"/>
      <c r="D46" s="3" t="s">
        <v>30</v>
      </c>
      <c r="E46" s="16">
        <v>11.620055458368862</v>
      </c>
      <c r="F46" s="16">
        <v>12.246617786483984</v>
      </c>
      <c r="G46" s="16">
        <v>14.411242916454727</v>
      </c>
      <c r="H46" s="16">
        <v>15.391667232625016</v>
      </c>
      <c r="I46" s="16">
        <v>15.98523794872755</v>
      </c>
      <c r="J46" s="16">
        <v>16.125761107356166</v>
      </c>
      <c r="K46" s="16">
        <v>16.208010644533687</v>
      </c>
      <c r="L46" s="16">
        <v>16.2254157259409</v>
      </c>
      <c r="M46" s="16">
        <v>16.27768356547653</v>
      </c>
      <c r="N46" s="16">
        <v>16.405243010867448</v>
      </c>
      <c r="O46" s="16">
        <v>16.545327262932688</v>
      </c>
      <c r="P46" s="16">
        <v>16.692473179656112</v>
      </c>
      <c r="Q46" s="16">
        <v>15.670417112073409</v>
      </c>
      <c r="R46" s="16">
        <v>16.102123312949377</v>
      </c>
      <c r="W46" s="20"/>
      <c r="X46" s="20"/>
      <c r="Y46" s="20"/>
      <c r="Z46" s="20"/>
      <c r="AA46" s="20"/>
      <c r="AB46" s="20"/>
      <c r="AC46" s="20"/>
      <c r="AD46" s="20"/>
      <c r="AE46" s="20"/>
      <c r="AF46" s="20"/>
      <c r="AG46" s="20"/>
      <c r="AH46" s="20"/>
      <c r="AJ46" s="20"/>
      <c r="AK46" s="20"/>
    </row>
    <row r="47" spans="4:37" ht="15" customHeight="1">
      <c r="D47" s="3" t="s">
        <v>27</v>
      </c>
      <c r="E47" s="16">
        <v>3.7834911771835533</v>
      </c>
      <c r="F47" s="16">
        <v>3.588435587994528</v>
      </c>
      <c r="G47" s="16">
        <v>4.2424256705964964</v>
      </c>
      <c r="H47" s="16">
        <v>4.412806621499511</v>
      </c>
      <c r="I47" s="16">
        <v>4.385507346735134</v>
      </c>
      <c r="J47" s="16">
        <v>4.393250033182031</v>
      </c>
      <c r="K47" s="16">
        <v>4.424581504480704</v>
      </c>
      <c r="L47" s="16">
        <v>4.4495195594539885</v>
      </c>
      <c r="M47" s="16">
        <v>4.464337697283636</v>
      </c>
      <c r="N47" s="16">
        <v>4.471125184187433</v>
      </c>
      <c r="O47" s="16">
        <v>4.470076068371544</v>
      </c>
      <c r="P47" s="16">
        <v>4.470111390480764</v>
      </c>
      <c r="Q47" s="16">
        <v>4.3752322072709875</v>
      </c>
      <c r="R47" s="16">
        <v>4.425846453808482</v>
      </c>
      <c r="W47" s="12"/>
      <c r="X47" s="12"/>
      <c r="Y47" s="12"/>
      <c r="Z47" s="12"/>
      <c r="AA47" s="12"/>
      <c r="AB47" s="12"/>
      <c r="AC47" s="12"/>
      <c r="AD47" s="12"/>
      <c r="AE47" s="12"/>
      <c r="AF47" s="12"/>
      <c r="AG47" s="12"/>
      <c r="AH47" s="12"/>
      <c r="AJ47" s="12"/>
      <c r="AK47" s="12"/>
    </row>
    <row r="48" spans="5:37" ht="7.5" customHeight="1">
      <c r="E48" s="12"/>
      <c r="F48" s="12"/>
      <c r="G48" s="12"/>
      <c r="H48" s="12"/>
      <c r="I48" s="12"/>
      <c r="J48" s="12"/>
      <c r="K48" s="12"/>
      <c r="L48" s="12"/>
      <c r="M48" s="12"/>
      <c r="N48" s="12"/>
      <c r="O48" s="12"/>
      <c r="P48" s="12"/>
      <c r="Q48" s="12"/>
      <c r="R48" s="12"/>
      <c r="W48" s="12"/>
      <c r="X48" s="12"/>
      <c r="Y48" s="12"/>
      <c r="Z48" s="12"/>
      <c r="AA48" s="12"/>
      <c r="AB48" s="12"/>
      <c r="AC48" s="12"/>
      <c r="AD48" s="12"/>
      <c r="AE48" s="12"/>
      <c r="AF48" s="12"/>
      <c r="AG48" s="12"/>
      <c r="AH48" s="12"/>
      <c r="AJ48" s="12"/>
      <c r="AK48" s="12"/>
    </row>
    <row r="49" spans="1:37" ht="15" customHeight="1">
      <c r="A49" s="19" t="s">
        <v>34</v>
      </c>
      <c r="B49" s="22"/>
      <c r="C49" s="22"/>
      <c r="D49" s="22"/>
      <c r="E49" s="20"/>
      <c r="F49" s="20"/>
      <c r="G49" s="20"/>
      <c r="H49" s="20"/>
      <c r="I49" s="20"/>
      <c r="J49" s="20"/>
      <c r="K49" s="20"/>
      <c r="L49" s="20"/>
      <c r="M49" s="20"/>
      <c r="N49" s="20"/>
      <c r="O49" s="20"/>
      <c r="P49" s="20"/>
      <c r="Q49" s="20"/>
      <c r="R49" s="20"/>
      <c r="W49" s="12"/>
      <c r="X49" s="12"/>
      <c r="Y49" s="12"/>
      <c r="Z49" s="12"/>
      <c r="AA49" s="12"/>
      <c r="AB49" s="12"/>
      <c r="AC49" s="12"/>
      <c r="AD49" s="12"/>
      <c r="AE49" s="12"/>
      <c r="AF49" s="12"/>
      <c r="AG49" s="12"/>
      <c r="AH49" s="12"/>
      <c r="AJ49" s="12"/>
      <c r="AK49" s="12"/>
    </row>
    <row r="50" spans="1:37" s="19" customFormat="1" ht="15" customHeight="1">
      <c r="A50" s="3"/>
      <c r="B50" s="3" t="s">
        <v>33</v>
      </c>
      <c r="C50" s="17"/>
      <c r="D50" s="17"/>
      <c r="E50" s="16">
        <v>13.551311093093043</v>
      </c>
      <c r="F50" s="16">
        <v>13.545751428528135</v>
      </c>
      <c r="G50" s="16">
        <v>13.3763972969555</v>
      </c>
      <c r="H50" s="16">
        <v>13.421206119602012</v>
      </c>
      <c r="I50" s="16">
        <v>13.401889995646506</v>
      </c>
      <c r="J50" s="16">
        <v>13.549565666269107</v>
      </c>
      <c r="K50" s="16">
        <v>13.361950579943215</v>
      </c>
      <c r="L50" s="16">
        <v>13.273391906624767</v>
      </c>
      <c r="M50" s="16">
        <v>13.520599567147883</v>
      </c>
      <c r="N50" s="16">
        <v>13.698545591214838</v>
      </c>
      <c r="O50" s="16">
        <v>13.905073871546616</v>
      </c>
      <c r="P50" s="16">
        <v>14.337499812409067</v>
      </c>
      <c r="Q50" s="16">
        <v>13.423234856880395</v>
      </c>
      <c r="R50" s="16">
        <v>13.617369481819848</v>
      </c>
      <c r="W50" s="20"/>
      <c r="X50" s="20"/>
      <c r="Y50" s="20"/>
      <c r="Z50" s="20"/>
      <c r="AA50" s="20"/>
      <c r="AB50" s="20"/>
      <c r="AC50" s="20"/>
      <c r="AD50" s="20"/>
      <c r="AE50" s="20"/>
      <c r="AF50" s="20"/>
      <c r="AG50" s="20"/>
      <c r="AH50" s="20"/>
      <c r="AJ50" s="20"/>
      <c r="AK50" s="20"/>
    </row>
    <row r="51" spans="2:37" ht="15" customHeight="1">
      <c r="B51" s="3" t="s">
        <v>32</v>
      </c>
      <c r="C51" s="17"/>
      <c r="D51" s="17"/>
      <c r="E51" s="16">
        <v>9.0049601698528</v>
      </c>
      <c r="F51" s="16">
        <v>8.399471372853982</v>
      </c>
      <c r="G51" s="16">
        <v>7.657191243618837</v>
      </c>
      <c r="H51" s="16">
        <v>7.208983235241903</v>
      </c>
      <c r="I51" s="16">
        <v>6.80263911458886</v>
      </c>
      <c r="J51" s="16">
        <v>6.520284345606919</v>
      </c>
      <c r="K51" s="16">
        <v>6.257328412587631</v>
      </c>
      <c r="L51" s="16">
        <v>6.050431434521296</v>
      </c>
      <c r="M51" s="16">
        <v>5.9336894056477565</v>
      </c>
      <c r="N51" s="16">
        <v>5.806640857014366</v>
      </c>
      <c r="O51" s="16">
        <v>5.686767702968095</v>
      </c>
      <c r="P51" s="16">
        <v>5.601615269455612</v>
      </c>
      <c r="Q51" s="16">
        <v>6.851282820639919</v>
      </c>
      <c r="R51" s="16">
        <v>6.264664878399396</v>
      </c>
      <c r="W51" s="12"/>
      <c r="X51" s="12"/>
      <c r="Y51" s="12"/>
      <c r="Z51" s="12"/>
      <c r="AA51" s="12"/>
      <c r="AB51" s="12"/>
      <c r="AC51" s="12"/>
      <c r="AD51" s="12"/>
      <c r="AE51" s="12"/>
      <c r="AF51" s="12"/>
      <c r="AG51" s="12"/>
      <c r="AH51" s="12"/>
      <c r="AJ51" s="12"/>
      <c r="AK51" s="12"/>
    </row>
    <row r="52" spans="2:37" ht="15" customHeight="1">
      <c r="B52" s="3" t="s">
        <v>31</v>
      </c>
      <c r="C52" s="17"/>
      <c r="D52" s="17"/>
      <c r="E52" s="16">
        <v>1.5378231758795649</v>
      </c>
      <c r="F52" s="16">
        <v>1.4429689784593143</v>
      </c>
      <c r="G52" s="16">
        <v>1.4647151835347734</v>
      </c>
      <c r="H52" s="16">
        <v>1.4979097408024298</v>
      </c>
      <c r="I52" s="16">
        <v>1.6233767339481204</v>
      </c>
      <c r="J52" s="16">
        <v>1.8322950109062952</v>
      </c>
      <c r="K52" s="16">
        <v>2.0329306369189375</v>
      </c>
      <c r="L52" s="16">
        <v>2.198703094881714</v>
      </c>
      <c r="M52" s="16">
        <v>2.325692478381971</v>
      </c>
      <c r="N52" s="16">
        <v>2.4060359280801302</v>
      </c>
      <c r="O52" s="16">
        <v>2.428415798082675</v>
      </c>
      <c r="P52" s="16">
        <v>2.4507365935352716</v>
      </c>
      <c r="Q52" s="16">
        <v>1.7066889504684644</v>
      </c>
      <c r="R52" s="16">
        <v>2.077299460222293</v>
      </c>
      <c r="W52" s="12"/>
      <c r="X52" s="12"/>
      <c r="Y52" s="12"/>
      <c r="Z52" s="12"/>
      <c r="AA52" s="12"/>
      <c r="AB52" s="12"/>
      <c r="AC52" s="12"/>
      <c r="AD52" s="12"/>
      <c r="AE52" s="12"/>
      <c r="AF52" s="12"/>
      <c r="AG52" s="12"/>
      <c r="AH52" s="12"/>
      <c r="AJ52" s="12"/>
      <c r="AK52" s="12"/>
    </row>
    <row r="53" spans="5:37" ht="3" customHeight="1">
      <c r="E53" s="24" t="s">
        <v>5</v>
      </c>
      <c r="F53" s="24" t="s">
        <v>5</v>
      </c>
      <c r="G53" s="24" t="s">
        <v>5</v>
      </c>
      <c r="H53" s="24" t="s">
        <v>5</v>
      </c>
      <c r="I53" s="24" t="s">
        <v>5</v>
      </c>
      <c r="J53" s="24" t="s">
        <v>5</v>
      </c>
      <c r="K53" s="24" t="s">
        <v>5</v>
      </c>
      <c r="L53" s="24" t="s">
        <v>5</v>
      </c>
      <c r="M53" s="24" t="s">
        <v>5</v>
      </c>
      <c r="N53" s="24" t="s">
        <v>5</v>
      </c>
      <c r="O53" s="24" t="s">
        <v>5</v>
      </c>
      <c r="P53" s="24" t="s">
        <v>5</v>
      </c>
      <c r="Q53" s="24" t="s">
        <v>5</v>
      </c>
      <c r="R53" s="24" t="s">
        <v>5</v>
      </c>
      <c r="W53" s="12"/>
      <c r="X53" s="12"/>
      <c r="Y53" s="12"/>
      <c r="Z53" s="12"/>
      <c r="AA53" s="12"/>
      <c r="AB53" s="12"/>
      <c r="AC53" s="12"/>
      <c r="AD53" s="12"/>
      <c r="AE53" s="12"/>
      <c r="AF53" s="12"/>
      <c r="AG53" s="12"/>
      <c r="AH53" s="12"/>
      <c r="AJ53" s="23"/>
      <c r="AK53" s="23"/>
    </row>
    <row r="54" spans="3:37" s="19" customFormat="1" ht="15" customHeight="1">
      <c r="C54" s="19" t="s">
        <v>6</v>
      </c>
      <c r="D54" s="22"/>
      <c r="E54" s="21">
        <v>24.094094438825405</v>
      </c>
      <c r="F54" s="21">
        <v>23.38819177984143</v>
      </c>
      <c r="G54" s="21">
        <v>22.498303724109114</v>
      </c>
      <c r="H54" s="21">
        <v>22.128099095646345</v>
      </c>
      <c r="I54" s="21">
        <v>21.827905844183487</v>
      </c>
      <c r="J54" s="21">
        <v>21.90214502278232</v>
      </c>
      <c r="K54" s="21">
        <v>21.652209629449786</v>
      </c>
      <c r="L54" s="21">
        <v>21.52252643602778</v>
      </c>
      <c r="M54" s="21">
        <v>21.779981451177616</v>
      </c>
      <c r="N54" s="21">
        <v>21.911222376309333</v>
      </c>
      <c r="O54" s="21">
        <v>22.020257372597385</v>
      </c>
      <c r="P54" s="21">
        <v>22.389851675399953</v>
      </c>
      <c r="Q54" s="21">
        <v>21.98120662798878</v>
      </c>
      <c r="R54" s="21">
        <v>21.95933382044154</v>
      </c>
      <c r="W54" s="20"/>
      <c r="X54" s="20"/>
      <c r="Y54" s="20"/>
      <c r="Z54" s="20"/>
      <c r="AA54" s="20"/>
      <c r="AB54" s="20"/>
      <c r="AC54" s="20"/>
      <c r="AD54" s="20"/>
      <c r="AE54" s="20"/>
      <c r="AF54" s="20"/>
      <c r="AG54" s="20"/>
      <c r="AH54" s="20"/>
      <c r="AJ54" s="20"/>
      <c r="AK54" s="20"/>
    </row>
    <row r="55" spans="1:37" s="19" customFormat="1" ht="15" customHeight="1">
      <c r="A55" s="3"/>
      <c r="B55" s="3"/>
      <c r="C55" s="3"/>
      <c r="D55" s="3" t="s">
        <v>30</v>
      </c>
      <c r="E55" s="16">
        <v>20.759857230028505</v>
      </c>
      <c r="F55" s="16">
        <v>20.141667948255414</v>
      </c>
      <c r="G55" s="16">
        <v>18.480026832500315</v>
      </c>
      <c r="H55" s="16">
        <v>17.85319211546116</v>
      </c>
      <c r="I55" s="16">
        <v>17.544577912513486</v>
      </c>
      <c r="J55" s="16">
        <v>17.619916115292487</v>
      </c>
      <c r="K55" s="16">
        <v>17.338951243873485</v>
      </c>
      <c r="L55" s="16">
        <v>17.166057822269064</v>
      </c>
      <c r="M55" s="16">
        <v>17.364968493718354</v>
      </c>
      <c r="N55" s="16">
        <v>17.425505985911833</v>
      </c>
      <c r="O55" s="16">
        <v>17.46106749810755</v>
      </c>
      <c r="P55" s="16">
        <v>17.754802226430566</v>
      </c>
      <c r="Q55" s="16">
        <v>17.740673631051383</v>
      </c>
      <c r="R55" s="16">
        <v>17.575197349483442</v>
      </c>
      <c r="W55" s="20"/>
      <c r="X55" s="20"/>
      <c r="Y55" s="20"/>
      <c r="Z55" s="20"/>
      <c r="AA55" s="20"/>
      <c r="AB55" s="20"/>
      <c r="AC55" s="20"/>
      <c r="AD55" s="20"/>
      <c r="AE55" s="20"/>
      <c r="AF55" s="20"/>
      <c r="AG55" s="20"/>
      <c r="AH55" s="20"/>
      <c r="AJ55" s="20"/>
      <c r="AK55" s="20"/>
    </row>
    <row r="56" spans="4:37" ht="15" customHeight="1">
      <c r="D56" s="3" t="s">
        <v>27</v>
      </c>
      <c r="E56" s="16">
        <v>3.3342372087969037</v>
      </c>
      <c r="F56" s="16">
        <v>3.2465238315860203</v>
      </c>
      <c r="G56" s="16">
        <v>4.018276891608796</v>
      </c>
      <c r="H56" s="16">
        <v>4.274906980185184</v>
      </c>
      <c r="I56" s="16">
        <v>4.28332793167</v>
      </c>
      <c r="J56" s="16">
        <v>4.282228907489836</v>
      </c>
      <c r="K56" s="16">
        <v>4.313258385576298</v>
      </c>
      <c r="L56" s="16">
        <v>4.3564686137587145</v>
      </c>
      <c r="M56" s="16">
        <v>4.415012957459263</v>
      </c>
      <c r="N56" s="16">
        <v>4.485716390397499</v>
      </c>
      <c r="O56" s="16">
        <v>4.559189874489833</v>
      </c>
      <c r="P56" s="16">
        <v>4.635049448969386</v>
      </c>
      <c r="Q56" s="16">
        <v>4.240532996937398</v>
      </c>
      <c r="R56" s="16">
        <v>4.384136470958095</v>
      </c>
      <c r="W56" s="12"/>
      <c r="X56" s="12"/>
      <c r="Y56" s="12"/>
      <c r="Z56" s="12"/>
      <c r="AA56" s="12"/>
      <c r="AB56" s="12"/>
      <c r="AC56" s="12"/>
      <c r="AD56" s="12"/>
      <c r="AE56" s="12"/>
      <c r="AF56" s="12"/>
      <c r="AG56" s="12"/>
      <c r="AH56" s="12"/>
      <c r="AJ56" s="12"/>
      <c r="AK56" s="12"/>
    </row>
    <row r="57" spans="5:37" ht="7.5" customHeight="1">
      <c r="E57" s="12"/>
      <c r="F57" s="12"/>
      <c r="G57" s="12"/>
      <c r="H57" s="12"/>
      <c r="I57" s="12"/>
      <c r="J57" s="12"/>
      <c r="K57" s="12"/>
      <c r="L57" s="12"/>
      <c r="M57" s="12"/>
      <c r="N57" s="12"/>
      <c r="O57" s="12"/>
      <c r="P57" s="12"/>
      <c r="Q57" s="12"/>
      <c r="R57" s="12"/>
      <c r="W57" s="12"/>
      <c r="X57" s="12"/>
      <c r="Y57" s="12"/>
      <c r="Z57" s="12"/>
      <c r="AA57" s="12"/>
      <c r="AB57" s="12"/>
      <c r="AC57" s="12"/>
      <c r="AD57" s="12"/>
      <c r="AE57" s="12"/>
      <c r="AF57" s="12"/>
      <c r="AG57" s="12"/>
      <c r="AH57" s="12"/>
      <c r="AJ57" s="12"/>
      <c r="AK57" s="12"/>
    </row>
    <row r="58" spans="1:37" ht="15" customHeight="1">
      <c r="A58" s="19" t="s">
        <v>29</v>
      </c>
      <c r="B58" s="22"/>
      <c r="C58" s="22"/>
      <c r="D58" s="22"/>
      <c r="E58" s="21">
        <v>-8.69054780327299</v>
      </c>
      <c r="F58" s="21">
        <v>-7.553138405362922</v>
      </c>
      <c r="G58" s="21">
        <v>-3.8446351370578906</v>
      </c>
      <c r="H58" s="21">
        <v>-2.3236252415218166</v>
      </c>
      <c r="I58" s="21">
        <v>-1.4571605487208013</v>
      </c>
      <c r="J58" s="21">
        <v>-1.383133882244127</v>
      </c>
      <c r="K58" s="21">
        <v>-1.0196174804353912</v>
      </c>
      <c r="L58" s="21">
        <v>-0.847591150632891</v>
      </c>
      <c r="M58" s="21">
        <v>-1.0379601884174492</v>
      </c>
      <c r="N58" s="21">
        <v>-1.0348541812544512</v>
      </c>
      <c r="O58" s="21">
        <v>-1.0048540412931524</v>
      </c>
      <c r="P58" s="21">
        <v>-1.2272671052630777</v>
      </c>
      <c r="Q58" s="21">
        <v>-1.9355573086443814</v>
      </c>
      <c r="R58" s="21">
        <v>-1.431364053683673</v>
      </c>
      <c r="W58" s="12"/>
      <c r="X58" s="12"/>
      <c r="Y58" s="12"/>
      <c r="Z58" s="12"/>
      <c r="AA58" s="12"/>
      <c r="AB58" s="12"/>
      <c r="AC58" s="12"/>
      <c r="AD58" s="12"/>
      <c r="AE58" s="12"/>
      <c r="AF58" s="12"/>
      <c r="AG58" s="12"/>
      <c r="AH58" s="12"/>
      <c r="AJ58" s="12"/>
      <c r="AK58" s="12"/>
    </row>
    <row r="59" spans="1:37" s="19" customFormat="1" ht="15" customHeight="1">
      <c r="A59" s="3"/>
      <c r="B59" s="3" t="s">
        <v>28</v>
      </c>
      <c r="C59" s="17"/>
      <c r="D59" s="17"/>
      <c r="E59" s="16">
        <v>-9.13980177165964</v>
      </c>
      <c r="F59" s="16">
        <v>-7.895050161771428</v>
      </c>
      <c r="G59" s="16">
        <v>-4.06878391604559</v>
      </c>
      <c r="H59" s="16">
        <v>-2.4615248828361436</v>
      </c>
      <c r="I59" s="16">
        <v>-1.5593399637859362</v>
      </c>
      <c r="J59" s="16">
        <v>-1.4941550079363208</v>
      </c>
      <c r="K59" s="16">
        <v>-1.1309405993397974</v>
      </c>
      <c r="L59" s="16">
        <v>-0.9406420963281652</v>
      </c>
      <c r="M59" s="16">
        <v>-1.0872849282418209</v>
      </c>
      <c r="N59" s="16">
        <v>-1.0202629750443832</v>
      </c>
      <c r="O59" s="16">
        <v>-0.9157402351748621</v>
      </c>
      <c r="P59" s="16">
        <v>-1.0623290467744564</v>
      </c>
      <c r="Q59" s="16">
        <v>-2.07025651897797</v>
      </c>
      <c r="R59" s="16">
        <v>-1.4730740365340587</v>
      </c>
      <c r="W59" s="20"/>
      <c r="X59" s="20"/>
      <c r="Y59" s="20"/>
      <c r="Z59" s="20"/>
      <c r="AA59" s="20"/>
      <c r="AB59" s="20"/>
      <c r="AC59" s="20"/>
      <c r="AD59" s="20"/>
      <c r="AE59" s="20"/>
      <c r="AF59" s="20"/>
      <c r="AG59" s="20"/>
      <c r="AH59" s="20"/>
      <c r="AJ59" s="20"/>
      <c r="AK59" s="20"/>
    </row>
    <row r="60" spans="2:37" ht="15" customHeight="1">
      <c r="B60" s="3" t="s">
        <v>27</v>
      </c>
      <c r="C60" s="17"/>
      <c r="D60" s="17"/>
      <c r="E60" s="16">
        <v>0.44925396838664927</v>
      </c>
      <c r="F60" s="16">
        <v>0.34191175640850835</v>
      </c>
      <c r="G60" s="16">
        <v>0.22414877898770125</v>
      </c>
      <c r="H60" s="16">
        <v>0.13789964131432694</v>
      </c>
      <c r="I60" s="16">
        <v>0.10217941506513471</v>
      </c>
      <c r="J60" s="16">
        <v>0.11102112569219447</v>
      </c>
      <c r="K60" s="16">
        <v>0.11132311890440624</v>
      </c>
      <c r="L60" s="16">
        <v>0.09305094569527461</v>
      </c>
      <c r="M60" s="18">
        <v>0.04932473982437272</v>
      </c>
      <c r="N60" s="18">
        <v>-0.014591206210066923</v>
      </c>
      <c r="O60" s="16">
        <v>-0.0891138061182893</v>
      </c>
      <c r="P60" s="16">
        <v>-0.1649380584886213</v>
      </c>
      <c r="Q60" s="16">
        <v>0.13469921033358956</v>
      </c>
      <c r="R60" s="18">
        <v>0.041709982850386365</v>
      </c>
      <c r="W60" s="12"/>
      <c r="X60" s="12"/>
      <c r="Y60" s="12"/>
      <c r="Z60" s="12"/>
      <c r="AA60" s="12"/>
      <c r="AB60" s="12"/>
      <c r="AC60" s="12"/>
      <c r="AD60" s="12"/>
      <c r="AE60" s="12"/>
      <c r="AF60" s="12"/>
      <c r="AG60" s="12"/>
      <c r="AH60" s="12"/>
      <c r="AJ60" s="12"/>
      <c r="AK60" s="12"/>
    </row>
    <row r="61" spans="5:37" ht="7.5" customHeight="1">
      <c r="E61" s="16"/>
      <c r="F61" s="16"/>
      <c r="G61" s="16"/>
      <c r="H61" s="16"/>
      <c r="I61" s="16"/>
      <c r="J61" s="16"/>
      <c r="K61" s="16"/>
      <c r="L61" s="16"/>
      <c r="M61" s="16"/>
      <c r="N61" s="16"/>
      <c r="O61" s="16"/>
      <c r="P61" s="16"/>
      <c r="Q61" s="16"/>
      <c r="R61" s="16"/>
      <c r="W61" s="12"/>
      <c r="X61" s="12"/>
      <c r="Y61" s="12"/>
      <c r="Z61" s="12"/>
      <c r="AA61" s="12"/>
      <c r="AB61" s="12"/>
      <c r="AC61" s="12"/>
      <c r="AD61" s="12"/>
      <c r="AE61" s="12"/>
      <c r="AF61" s="12"/>
      <c r="AG61" s="12"/>
      <c r="AH61" s="12"/>
      <c r="AJ61" s="12"/>
      <c r="AK61" s="12"/>
    </row>
    <row r="62" spans="1:37" ht="15" customHeight="1">
      <c r="A62" s="3" t="s">
        <v>14</v>
      </c>
      <c r="B62" s="17"/>
      <c r="C62" s="17"/>
      <c r="D62" s="17"/>
      <c r="E62" s="16">
        <v>67.7285096921418</v>
      </c>
      <c r="F62" s="16">
        <v>73.16614890084932</v>
      </c>
      <c r="G62" s="16">
        <v>75.83433436882939</v>
      </c>
      <c r="H62" s="16">
        <v>75.75347705623997</v>
      </c>
      <c r="I62" s="16">
        <v>73.27207876868597</v>
      </c>
      <c r="J62" s="16">
        <v>70.913386123736</v>
      </c>
      <c r="K62" s="16">
        <v>68.80159049630448</v>
      </c>
      <c r="L62" s="16">
        <v>66.88988438232204</v>
      </c>
      <c r="M62" s="16">
        <v>65.3357285008168</v>
      </c>
      <c r="N62" s="16">
        <v>63.851804424508266</v>
      </c>
      <c r="O62" s="16">
        <v>62.424734218945126</v>
      </c>
      <c r="P62" s="16">
        <v>61.30512244795836</v>
      </c>
      <c r="Q62" s="15" t="s">
        <v>26</v>
      </c>
      <c r="R62" s="15" t="s">
        <v>26</v>
      </c>
      <c r="W62" s="12"/>
      <c r="X62" s="12"/>
      <c r="Y62" s="12"/>
      <c r="Z62" s="12"/>
      <c r="AA62" s="12"/>
      <c r="AB62" s="12"/>
      <c r="AC62" s="12"/>
      <c r="AD62" s="12"/>
      <c r="AE62" s="12"/>
      <c r="AF62" s="12"/>
      <c r="AG62" s="12"/>
      <c r="AH62" s="12"/>
      <c r="AJ62" s="12"/>
      <c r="AK62" s="12"/>
    </row>
    <row r="63" spans="1:37" ht="15" customHeight="1">
      <c r="A63" s="14"/>
      <c r="B63" s="14"/>
      <c r="C63" s="14"/>
      <c r="D63" s="13"/>
      <c r="E63" s="13"/>
      <c r="F63" s="13"/>
      <c r="G63" s="13"/>
      <c r="H63" s="13"/>
      <c r="I63" s="13"/>
      <c r="J63" s="13"/>
      <c r="K63" s="13"/>
      <c r="L63" s="13"/>
      <c r="M63" s="13"/>
      <c r="N63" s="13"/>
      <c r="O63" s="13"/>
      <c r="P63" s="13"/>
      <c r="Q63" s="13"/>
      <c r="R63" s="13"/>
      <c r="W63" s="12"/>
      <c r="X63" s="12"/>
      <c r="Y63" s="12"/>
      <c r="Z63" s="12"/>
      <c r="AA63" s="12"/>
      <c r="AB63" s="12"/>
      <c r="AC63" s="12"/>
      <c r="AD63" s="12"/>
      <c r="AE63" s="12"/>
      <c r="AF63" s="12"/>
      <c r="AG63" s="12"/>
      <c r="AH63" s="12"/>
      <c r="AJ63" s="11"/>
      <c r="AK63" s="11"/>
    </row>
    <row r="64" spans="19:37" ht="15" customHeight="1">
      <c r="S64" s="6"/>
      <c r="V64" s="10"/>
      <c r="W64" s="10"/>
      <c r="X64" s="10"/>
      <c r="Y64" s="10"/>
      <c r="Z64" s="10"/>
      <c r="AA64" s="10"/>
      <c r="AB64" s="10"/>
      <c r="AC64" s="10"/>
      <c r="AD64" s="10"/>
      <c r="AE64" s="10"/>
      <c r="AF64" s="10"/>
      <c r="AG64" s="10"/>
      <c r="AH64" s="10"/>
      <c r="AI64" s="10"/>
      <c r="AJ64" s="10"/>
      <c r="AK64" s="10"/>
    </row>
    <row r="65" ht="15" customHeight="1">
      <c r="A65" s="3" t="s">
        <v>11</v>
      </c>
    </row>
    <row r="66" ht="7.5" customHeight="1"/>
    <row r="67" spans="1:18" ht="15" customHeight="1">
      <c r="A67" s="3" t="s">
        <v>25</v>
      </c>
      <c r="B67" s="9"/>
      <c r="C67" s="9"/>
      <c r="D67" s="9"/>
      <c r="E67" s="9"/>
      <c r="F67" s="9"/>
      <c r="G67" s="9"/>
      <c r="H67" s="9"/>
      <c r="I67" s="9"/>
      <c r="J67" s="9"/>
      <c r="K67" s="9"/>
      <c r="L67" s="9"/>
      <c r="M67" s="9"/>
      <c r="N67" s="9"/>
      <c r="O67" s="9"/>
      <c r="P67" s="9"/>
      <c r="Q67" s="9"/>
      <c r="R67" s="9"/>
    </row>
    <row r="68" spans="1:18" ht="7.5" customHeight="1">
      <c r="A68" s="6"/>
      <c r="B68" s="6"/>
      <c r="C68" s="6"/>
      <c r="D68" s="8"/>
      <c r="E68" s="8"/>
      <c r="F68" s="8"/>
      <c r="G68" s="8"/>
      <c r="H68" s="8"/>
      <c r="I68" s="8"/>
      <c r="J68" s="8"/>
      <c r="K68" s="8"/>
      <c r="L68" s="8"/>
      <c r="M68" s="8"/>
      <c r="N68" s="8"/>
      <c r="O68" s="8"/>
      <c r="P68" s="8"/>
      <c r="Q68" s="8"/>
      <c r="R68" s="8"/>
    </row>
    <row r="69" spans="1:37" s="6" customFormat="1" ht="15" customHeight="1">
      <c r="A69" s="3" t="s">
        <v>24</v>
      </c>
      <c r="B69" s="9"/>
      <c r="C69" s="9"/>
      <c r="D69" s="9"/>
      <c r="E69" s="9"/>
      <c r="F69" s="9"/>
      <c r="G69" s="9"/>
      <c r="H69" s="9"/>
      <c r="I69" s="9"/>
      <c r="J69" s="9"/>
      <c r="K69" s="9"/>
      <c r="L69" s="9"/>
      <c r="M69" s="9"/>
      <c r="N69" s="9"/>
      <c r="O69" s="9"/>
      <c r="P69" s="9"/>
      <c r="Q69" s="9"/>
      <c r="R69" s="9"/>
      <c r="V69" s="8"/>
      <c r="W69" s="8"/>
      <c r="X69" s="8"/>
      <c r="Y69" s="8"/>
      <c r="Z69" s="8"/>
      <c r="AA69" s="8"/>
      <c r="AB69" s="8"/>
      <c r="AC69" s="8"/>
      <c r="AD69" s="8"/>
      <c r="AE69" s="8"/>
      <c r="AF69" s="8"/>
      <c r="AG69" s="8"/>
      <c r="AH69" s="8"/>
      <c r="AI69" s="8"/>
      <c r="AJ69" s="8"/>
      <c r="AK69" s="8"/>
    </row>
    <row r="70" spans="1:37" ht="15" customHeight="1">
      <c r="A70" s="7"/>
      <c r="B70" s="7"/>
      <c r="C70" s="7"/>
      <c r="D70" s="7"/>
      <c r="E70" s="7"/>
      <c r="F70" s="7"/>
      <c r="G70" s="7"/>
      <c r="H70" s="7"/>
      <c r="I70" s="7"/>
      <c r="J70" s="7"/>
      <c r="K70" s="7"/>
      <c r="L70" s="7"/>
      <c r="M70" s="7"/>
      <c r="N70" s="7"/>
      <c r="O70" s="7"/>
      <c r="P70" s="7"/>
      <c r="Q70" s="7"/>
      <c r="R70" s="7"/>
      <c r="V70" s="6"/>
      <c r="W70" s="6"/>
      <c r="X70" s="6"/>
      <c r="Y70" s="6"/>
      <c r="Z70" s="6"/>
      <c r="AA70" s="6"/>
      <c r="AB70" s="6"/>
      <c r="AC70" s="6"/>
      <c r="AD70" s="6"/>
      <c r="AE70" s="6"/>
      <c r="AF70" s="6"/>
      <c r="AG70" s="6"/>
      <c r="AH70" s="6"/>
      <c r="AI70" s="6"/>
      <c r="AJ70" s="6"/>
      <c r="AK70" s="6"/>
    </row>
    <row r="73" ht="15" customHeight="1">
      <c r="M73" s="5"/>
    </row>
    <row r="74" ht="15" customHeight="1">
      <c r="AE74" s="5"/>
    </row>
    <row r="80" spans="25:34" ht="15" customHeight="1">
      <c r="Y80" s="4"/>
      <c r="Z80" s="4"/>
      <c r="AA80" s="4"/>
      <c r="AB80" s="4"/>
      <c r="AC80" s="4"/>
      <c r="AD80" s="4"/>
      <c r="AE80" s="4"/>
      <c r="AF80" s="4"/>
      <c r="AG80" s="4"/>
      <c r="AH80" s="4"/>
    </row>
  </sheetData>
  <sheetProtection/>
  <mergeCells count="5">
    <mergeCell ref="Q5:R5"/>
    <mergeCell ref="E9:R9"/>
    <mergeCell ref="A2:D2"/>
    <mergeCell ref="E38:R38"/>
    <mergeCell ref="A1:N1"/>
  </mergeCells>
  <hyperlinks>
    <hyperlink ref="A1:J1" r:id="rId1" display="These tables supplement information in Updated Budget Projections: Fiscal Years 2012 to 2022 (March 2012)"/>
  </hyperlinks>
  <printOptions/>
  <pageMargins left="0.5" right="0.5" top="0.5" bottom="0.5" header="0" footer="0"/>
  <pageSetup fitToHeight="1" fitToWidth="1" horizontalDpi="600" verticalDpi="600" orientation="portrait" scale="57"/>
</worksheet>
</file>

<file path=xl/worksheets/sheet9.xml><?xml version="1.0" encoding="utf-8"?>
<worksheet xmlns="http://schemas.openxmlformats.org/spreadsheetml/2006/main" xmlns:r="http://schemas.openxmlformats.org/officeDocument/2006/relationships">
  <dimension ref="A1:IV72"/>
  <sheetViews>
    <sheetView showGridLines="0" zoomScale="90" zoomScaleNormal="90" zoomScalePageLayoutView="0" workbookViewId="0" topLeftCell="A1">
      <selection activeCell="C49" sqref="C49"/>
    </sheetView>
  </sheetViews>
  <sheetFormatPr defaultColWidth="8.8515625" defaultRowHeight="15"/>
  <cols>
    <col min="1" max="2" width="2.28125" style="29" customWidth="1"/>
    <col min="3" max="3" width="39.421875" style="29" customWidth="1"/>
    <col min="4" max="16" width="8.28125" style="29" customWidth="1"/>
    <col min="17" max="16384" width="8.8515625" style="29" customWidth="1"/>
  </cols>
  <sheetData>
    <row r="1" spans="1:13" ht="15" customHeight="1">
      <c r="A1" s="176" t="s">
        <v>48</v>
      </c>
      <c r="B1" s="176"/>
      <c r="C1" s="176"/>
      <c r="D1" s="176"/>
      <c r="E1" s="176"/>
      <c r="F1" s="176"/>
      <c r="G1" s="176"/>
      <c r="H1" s="176"/>
      <c r="I1" s="176"/>
      <c r="J1" s="176"/>
      <c r="K1" s="176"/>
      <c r="L1" s="176"/>
      <c r="M1" s="176"/>
    </row>
    <row r="2" ht="15" customHeight="1"/>
    <row r="3" s="36" customFormat="1" ht="15" customHeight="1">
      <c r="A3" s="36" t="s">
        <v>63</v>
      </c>
    </row>
    <row r="4" ht="15" customHeight="1"/>
    <row r="5" spans="1:16" ht="15" customHeight="1">
      <c r="A5" s="62"/>
      <c r="B5" s="62"/>
      <c r="C5" s="62"/>
      <c r="D5" s="62"/>
      <c r="E5" s="62"/>
      <c r="F5" s="62"/>
      <c r="G5" s="62"/>
      <c r="H5" s="62"/>
      <c r="I5" s="62"/>
      <c r="J5" s="62"/>
      <c r="K5" s="62"/>
      <c r="L5" s="62"/>
      <c r="M5" s="62"/>
      <c r="N5" s="62"/>
      <c r="O5" s="179" t="s">
        <v>6</v>
      </c>
      <c r="P5" s="179"/>
    </row>
    <row r="6" spans="4:16" ht="15" customHeight="1">
      <c r="D6" s="43"/>
      <c r="E6" s="43"/>
      <c r="F6" s="43"/>
      <c r="G6" s="43"/>
      <c r="H6" s="43"/>
      <c r="I6" s="43"/>
      <c r="J6" s="43"/>
      <c r="K6" s="43"/>
      <c r="L6" s="43"/>
      <c r="M6" s="43"/>
      <c r="N6" s="43"/>
      <c r="O6" s="43" t="s">
        <v>46</v>
      </c>
      <c r="P6" s="43" t="s">
        <v>46</v>
      </c>
    </row>
    <row r="7" spans="1:16" ht="15" customHeight="1">
      <c r="A7" s="57"/>
      <c r="B7" s="57"/>
      <c r="C7" s="57"/>
      <c r="D7" s="61">
        <v>2012</v>
      </c>
      <c r="E7" s="61">
        <v>2013</v>
      </c>
      <c r="F7" s="61">
        <v>2014</v>
      </c>
      <c r="G7" s="61">
        <v>2015</v>
      </c>
      <c r="H7" s="61">
        <v>2016</v>
      </c>
      <c r="I7" s="61">
        <v>2017</v>
      </c>
      <c r="J7" s="61">
        <v>2018</v>
      </c>
      <c r="K7" s="61">
        <v>2019</v>
      </c>
      <c r="L7" s="61">
        <v>2020</v>
      </c>
      <c r="M7" s="61">
        <v>2021</v>
      </c>
      <c r="N7" s="61">
        <v>2022</v>
      </c>
      <c r="O7" s="61">
        <v>2017</v>
      </c>
      <c r="P7" s="61">
        <v>2022</v>
      </c>
    </row>
    <row r="8" ht="3" customHeight="1"/>
    <row r="9" spans="4:16" ht="15" customHeight="1">
      <c r="D9" s="180" t="s">
        <v>45</v>
      </c>
      <c r="E9" s="180"/>
      <c r="F9" s="180"/>
      <c r="G9" s="180"/>
      <c r="H9" s="180"/>
      <c r="I9" s="180"/>
      <c r="J9" s="180"/>
      <c r="K9" s="180"/>
      <c r="L9" s="180"/>
      <c r="M9" s="180"/>
      <c r="N9" s="180"/>
      <c r="O9" s="180"/>
      <c r="P9" s="180"/>
    </row>
    <row r="10" spans="4:16" ht="15" customHeight="1">
      <c r="D10" s="178" t="s">
        <v>58</v>
      </c>
      <c r="E10" s="178"/>
      <c r="F10" s="178"/>
      <c r="G10" s="178"/>
      <c r="H10" s="178"/>
      <c r="I10" s="178"/>
      <c r="J10" s="178"/>
      <c r="K10" s="178"/>
      <c r="L10" s="178"/>
      <c r="M10" s="178"/>
      <c r="N10" s="178"/>
      <c r="O10" s="178"/>
      <c r="P10" s="178"/>
    </row>
    <row r="11" ht="3" customHeight="1"/>
    <row r="12" spans="1:16" ht="15" customHeight="1">
      <c r="A12" s="29" t="s">
        <v>39</v>
      </c>
      <c r="D12" s="29">
        <v>2455.7151206148333</v>
      </c>
      <c r="E12" s="29">
        <v>2968.4585457261164</v>
      </c>
      <c r="F12" s="29">
        <v>3282.6108506831483</v>
      </c>
      <c r="G12" s="29">
        <v>3588.924017378204</v>
      </c>
      <c r="H12" s="29">
        <v>3837.8035142119934</v>
      </c>
      <c r="I12" s="29">
        <v>4066.3527594667453</v>
      </c>
      <c r="J12" s="29">
        <v>4271.591523243403</v>
      </c>
      <c r="K12" s="29">
        <v>4483.580278192821</v>
      </c>
      <c r="L12" s="29">
        <v>4718.613479657982</v>
      </c>
      <c r="M12" s="29">
        <v>4962.498534891689</v>
      </c>
      <c r="N12" s="29">
        <v>5217.573854271993</v>
      </c>
      <c r="O12" s="29">
        <v>17744.149687466208</v>
      </c>
      <c r="P12" s="29">
        <v>41398.0073577241</v>
      </c>
    </row>
    <row r="13" spans="1:16" ht="15" customHeight="1">
      <c r="A13" s="29" t="s">
        <v>34</v>
      </c>
      <c r="D13" s="29">
        <v>3627.063</v>
      </c>
      <c r="E13" s="29">
        <v>3580.2760000000003</v>
      </c>
      <c r="F13" s="29">
        <v>3667.753</v>
      </c>
      <c r="G13" s="29">
        <v>3845.646</v>
      </c>
      <c r="H13" s="29">
        <v>4096.5</v>
      </c>
      <c r="I13" s="29">
        <v>4267.304</v>
      </c>
      <c r="J13" s="29">
        <v>4446.71</v>
      </c>
      <c r="K13" s="29">
        <v>4707.945000000001</v>
      </c>
      <c r="L13" s="29">
        <v>4952.518</v>
      </c>
      <c r="M13" s="29">
        <v>5199.780999999999</v>
      </c>
      <c r="N13" s="29">
        <v>5520.152999999999</v>
      </c>
      <c r="O13" s="29">
        <v>19457.479</v>
      </c>
      <c r="P13" s="29">
        <v>44284.586</v>
      </c>
    </row>
    <row r="14" spans="4:16" s="11" customFormat="1" ht="3" customHeight="1">
      <c r="D14" s="11" t="s">
        <v>4</v>
      </c>
      <c r="E14" s="11" t="s">
        <v>4</v>
      </c>
      <c r="F14" s="11" t="s">
        <v>4</v>
      </c>
      <c r="G14" s="11" t="s">
        <v>4</v>
      </c>
      <c r="H14" s="11" t="s">
        <v>4</v>
      </c>
      <c r="I14" s="11" t="s">
        <v>4</v>
      </c>
      <c r="J14" s="11" t="s">
        <v>4</v>
      </c>
      <c r="K14" s="11" t="s">
        <v>4</v>
      </c>
      <c r="L14" s="11" t="s">
        <v>4</v>
      </c>
      <c r="M14" s="11" t="s">
        <v>4</v>
      </c>
      <c r="N14" s="11" t="s">
        <v>4</v>
      </c>
      <c r="O14" s="11" t="s">
        <v>42</v>
      </c>
      <c r="P14" s="11" t="s">
        <v>42</v>
      </c>
    </row>
    <row r="15" spans="3:16" ht="15" customHeight="1">
      <c r="C15" s="29" t="s">
        <v>3</v>
      </c>
      <c r="D15" s="11">
        <v>-1171.3478793851668</v>
      </c>
      <c r="E15" s="11">
        <v>-611.8174542738839</v>
      </c>
      <c r="F15" s="11">
        <v>-385.1421493168518</v>
      </c>
      <c r="G15" s="11">
        <v>-256.7219826217961</v>
      </c>
      <c r="H15" s="11">
        <v>-258.6964857880066</v>
      </c>
      <c r="I15" s="11">
        <v>-200.9512405332548</v>
      </c>
      <c r="J15" s="11">
        <v>-175.11847675659737</v>
      </c>
      <c r="K15" s="11">
        <v>-224.3647218071792</v>
      </c>
      <c r="L15" s="11">
        <v>-233.90452034201826</v>
      </c>
      <c r="M15" s="11">
        <v>-237.28246510831013</v>
      </c>
      <c r="N15" s="11">
        <v>-302.57914572800655</v>
      </c>
      <c r="O15" s="11">
        <v>-1713.3293125337914</v>
      </c>
      <c r="P15" s="11">
        <v>-2886.5786422759047</v>
      </c>
    </row>
    <row r="16" ht="7.5" customHeight="1"/>
    <row r="17" spans="1:16" ht="15" customHeight="1">
      <c r="A17" s="29" t="s">
        <v>62</v>
      </c>
      <c r="D17" s="11">
        <v>11346.675879385168</v>
      </c>
      <c r="E17" s="11">
        <v>12067.925237659052</v>
      </c>
      <c r="F17" s="11">
        <v>12556.212681711904</v>
      </c>
      <c r="G17" s="11">
        <v>12909.096819090724</v>
      </c>
      <c r="H17" s="11">
        <v>13263.389770897495</v>
      </c>
      <c r="I17" s="11">
        <v>13559.68922129415</v>
      </c>
      <c r="J17" s="11">
        <v>13819.935065049503</v>
      </c>
      <c r="K17" s="11">
        <v>14122.923704333396</v>
      </c>
      <c r="L17" s="11">
        <v>14432.203065346337</v>
      </c>
      <c r="M17" s="11">
        <v>14740.74264570838</v>
      </c>
      <c r="N17" s="11">
        <v>15114.600154689033</v>
      </c>
      <c r="O17" s="11" t="s">
        <v>26</v>
      </c>
      <c r="P17" s="11" t="s">
        <v>26</v>
      </c>
    </row>
    <row r="18" ht="7.5" customHeight="1"/>
    <row r="19" spans="4:16" ht="15" customHeight="1">
      <c r="D19" s="178" t="s">
        <v>61</v>
      </c>
      <c r="E19" s="178"/>
      <c r="F19" s="178"/>
      <c r="G19" s="178"/>
      <c r="H19" s="178"/>
      <c r="I19" s="178"/>
      <c r="J19" s="178"/>
      <c r="K19" s="178"/>
      <c r="L19" s="178"/>
      <c r="M19" s="178"/>
      <c r="N19" s="178"/>
      <c r="O19" s="178"/>
      <c r="P19" s="178"/>
    </row>
    <row r="20" ht="3" customHeight="1"/>
    <row r="21" spans="1:16" ht="15" customHeight="1">
      <c r="A21" s="29" t="s">
        <v>39</v>
      </c>
      <c r="D21" s="29">
        <v>2432.406691185759</v>
      </c>
      <c r="E21" s="29">
        <v>2659.929078530682</v>
      </c>
      <c r="F21" s="29">
        <v>2872.991998076115</v>
      </c>
      <c r="G21" s="29">
        <v>3146.9445719475675</v>
      </c>
      <c r="H21" s="29">
        <v>3377.632401462757</v>
      </c>
      <c r="I21" s="29">
        <v>3583.113639316927</v>
      </c>
      <c r="J21" s="29">
        <v>3760.3043238116434</v>
      </c>
      <c r="K21" s="29">
        <v>3942.528483938619</v>
      </c>
      <c r="L21" s="29">
        <v>4139.231020014966</v>
      </c>
      <c r="M21" s="29">
        <v>4341.0913197732025</v>
      </c>
      <c r="N21" s="29">
        <v>4549.763735023514</v>
      </c>
      <c r="O21" s="29">
        <v>15640.61168933405</v>
      </c>
      <c r="P21" s="29">
        <v>36373.53057189599</v>
      </c>
    </row>
    <row r="22" spans="1:16" ht="15" customHeight="1">
      <c r="A22" s="29" t="s">
        <v>34</v>
      </c>
      <c r="D22" s="29">
        <v>3627.146910345945</v>
      </c>
      <c r="E22" s="29">
        <v>3659.8007411703097</v>
      </c>
      <c r="F22" s="29">
        <v>3826.075688571757</v>
      </c>
      <c r="G22" s="29">
        <v>4030.2561437439995</v>
      </c>
      <c r="H22" s="29">
        <v>4311.87596771757</v>
      </c>
      <c r="I22" s="29">
        <v>4519.582331106873</v>
      </c>
      <c r="J22" s="29">
        <v>4739.367380239837</v>
      </c>
      <c r="K22" s="29">
        <v>5046.341574342581</v>
      </c>
      <c r="L22" s="29">
        <v>5338.0327760449645</v>
      </c>
      <c r="M22" s="29">
        <v>5634.685413872253</v>
      </c>
      <c r="N22" s="29">
        <v>5998.927233968862</v>
      </c>
      <c r="O22" s="29">
        <v>20347.59087231051</v>
      </c>
      <c r="P22" s="29">
        <v>47104.94525077901</v>
      </c>
    </row>
    <row r="23" spans="4:16" s="11" customFormat="1" ht="3" customHeight="1">
      <c r="D23" s="11" t="s">
        <v>42</v>
      </c>
      <c r="E23" s="11" t="s">
        <v>42</v>
      </c>
      <c r="F23" s="11" t="s">
        <v>4</v>
      </c>
      <c r="G23" s="11" t="s">
        <v>4</v>
      </c>
      <c r="H23" s="11" t="s">
        <v>4</v>
      </c>
      <c r="I23" s="11" t="s">
        <v>4</v>
      </c>
      <c r="J23" s="11" t="s">
        <v>4</v>
      </c>
      <c r="K23" s="11" t="s">
        <v>42</v>
      </c>
      <c r="L23" s="11" t="s">
        <v>42</v>
      </c>
      <c r="M23" s="11" t="s">
        <v>42</v>
      </c>
      <c r="N23" s="11" t="s">
        <v>42</v>
      </c>
      <c r="O23" s="11" t="s">
        <v>42</v>
      </c>
      <c r="P23" s="11" t="s">
        <v>42</v>
      </c>
    </row>
    <row r="24" spans="3:16" ht="15" customHeight="1">
      <c r="C24" s="29" t="s">
        <v>3</v>
      </c>
      <c r="D24" s="11">
        <v>-1194.740219160186</v>
      </c>
      <c r="E24" s="11">
        <v>-999.8716626396276</v>
      </c>
      <c r="F24" s="11">
        <v>-953.0836904956418</v>
      </c>
      <c r="G24" s="11">
        <v>-883.311571796432</v>
      </c>
      <c r="H24" s="11">
        <v>-934.2435662548132</v>
      </c>
      <c r="I24" s="11">
        <v>-936.4686917899462</v>
      </c>
      <c r="J24" s="11">
        <v>-979.0630564281937</v>
      </c>
      <c r="K24" s="11">
        <v>-1103.8130904039622</v>
      </c>
      <c r="L24" s="11">
        <v>-1198.8017560299986</v>
      </c>
      <c r="M24" s="11">
        <v>-1293.5940940990504</v>
      </c>
      <c r="N24" s="11">
        <v>-1449.1634989453487</v>
      </c>
      <c r="O24" s="11">
        <v>-4706.97918297646</v>
      </c>
      <c r="P24" s="11">
        <v>-10731.414678883018</v>
      </c>
    </row>
    <row r="25" ht="7.5" customHeight="1"/>
    <row r="26" spans="1:16" ht="15" customHeight="1">
      <c r="A26" s="29" t="s">
        <v>62</v>
      </c>
      <c r="D26" s="11">
        <v>11370.068219160186</v>
      </c>
      <c r="E26" s="11">
        <v>12479.371785799814</v>
      </c>
      <c r="F26" s="11">
        <v>13535.600771031457</v>
      </c>
      <c r="G26" s="11">
        <v>14515.074497584912</v>
      </c>
      <c r="H26" s="11">
        <v>15544.91452985849</v>
      </c>
      <c r="I26" s="11">
        <v>16576.73143151184</v>
      </c>
      <c r="J26" s="11">
        <v>17640.92185493879</v>
      </c>
      <c r="K26" s="11">
        <v>18823.358862819467</v>
      </c>
      <c r="L26" s="11">
        <v>20097.535459520386</v>
      </c>
      <c r="M26" s="11">
        <v>21462.386668873172</v>
      </c>
      <c r="N26" s="11">
        <v>22982.828531071165</v>
      </c>
      <c r="O26" s="11" t="s">
        <v>26</v>
      </c>
      <c r="P26" s="11" t="s">
        <v>26</v>
      </c>
    </row>
    <row r="27" ht="7.5" customHeight="1"/>
    <row r="28" spans="4:16" ht="15" customHeight="1">
      <c r="D28" s="180" t="s">
        <v>40</v>
      </c>
      <c r="E28" s="180"/>
      <c r="F28" s="180"/>
      <c r="G28" s="180"/>
      <c r="H28" s="180"/>
      <c r="I28" s="180"/>
      <c r="J28" s="180"/>
      <c r="K28" s="180"/>
      <c r="L28" s="180"/>
      <c r="M28" s="180"/>
      <c r="N28" s="180"/>
      <c r="O28" s="180"/>
      <c r="P28" s="180"/>
    </row>
    <row r="29" spans="4:16" ht="15" customHeight="1">
      <c r="D29" s="178" t="s">
        <v>58</v>
      </c>
      <c r="E29" s="178"/>
      <c r="F29" s="178"/>
      <c r="G29" s="178"/>
      <c r="H29" s="178"/>
      <c r="I29" s="178"/>
      <c r="J29" s="178"/>
      <c r="K29" s="178"/>
      <c r="L29" s="178"/>
      <c r="M29" s="178"/>
      <c r="N29" s="178"/>
      <c r="O29" s="178"/>
      <c r="P29" s="178"/>
    </row>
    <row r="30" ht="3" customHeight="1"/>
    <row r="31" spans="1:16" ht="15" customHeight="1">
      <c r="A31" s="29" t="s">
        <v>39</v>
      </c>
      <c r="D31" s="15">
        <v>15.83505337447851</v>
      </c>
      <c r="E31" s="15">
        <v>18.65366858705122</v>
      </c>
      <c r="F31" s="15">
        <v>19.80447385412453</v>
      </c>
      <c r="G31" s="15">
        <v>20.370745295462683</v>
      </c>
      <c r="H31" s="15">
        <v>20.519011140538197</v>
      </c>
      <c r="I31" s="15">
        <v>20.632592149014393</v>
      </c>
      <c r="J31" s="15">
        <v>20.674935285394888</v>
      </c>
      <c r="K31" s="15">
        <v>20.742021262760165</v>
      </c>
      <c r="L31" s="15">
        <v>20.87636819505488</v>
      </c>
      <c r="M31" s="15">
        <v>21.01540333130423</v>
      </c>
      <c r="N31" s="15">
        <v>21.162584570136875</v>
      </c>
      <c r="O31" s="15">
        <v>20.045649319344395</v>
      </c>
      <c r="P31" s="15">
        <v>20.527969766757867</v>
      </c>
    </row>
    <row r="32" spans="1:16" ht="15" customHeight="1">
      <c r="A32" s="29" t="s">
        <v>34</v>
      </c>
      <c r="D32" s="15">
        <v>23.38819177984143</v>
      </c>
      <c r="E32" s="15">
        <v>22.49830372410911</v>
      </c>
      <c r="F32" s="15">
        <v>22.12809306249933</v>
      </c>
      <c r="G32" s="15">
        <v>21.827900168179987</v>
      </c>
      <c r="H32" s="15">
        <v>21.90214502278232</v>
      </c>
      <c r="I32" s="15">
        <v>21.65221470342968</v>
      </c>
      <c r="J32" s="15">
        <v>21.52252643602778</v>
      </c>
      <c r="K32" s="15">
        <v>21.779981451177616</v>
      </c>
      <c r="L32" s="15">
        <v>21.911222376309333</v>
      </c>
      <c r="M32" s="15">
        <v>22.020257372597385</v>
      </c>
      <c r="N32" s="15">
        <v>22.389851675399953</v>
      </c>
      <c r="O32" s="15">
        <v>21.981205498284076</v>
      </c>
      <c r="P32" s="15">
        <v>21.959333324572995</v>
      </c>
    </row>
    <row r="33" spans="4:256" s="11" customFormat="1" ht="3" customHeight="1">
      <c r="D33" s="15" t="s">
        <v>60</v>
      </c>
      <c r="E33" s="15" t="s">
        <v>60</v>
      </c>
      <c r="F33" s="15" t="s">
        <v>60</v>
      </c>
      <c r="G33" s="15" t="s">
        <v>60</v>
      </c>
      <c r="H33" s="15" t="s">
        <v>60</v>
      </c>
      <c r="I33" s="15" t="s">
        <v>60</v>
      </c>
      <c r="J33" s="15" t="s">
        <v>60</v>
      </c>
      <c r="K33" s="15" t="s">
        <v>60</v>
      </c>
      <c r="L33" s="15" t="s">
        <v>60</v>
      </c>
      <c r="M33" s="15" t="s">
        <v>60</v>
      </c>
      <c r="N33" s="15" t="s">
        <v>60</v>
      </c>
      <c r="O33" s="15" t="s">
        <v>60</v>
      </c>
      <c r="P33" s="15" t="s">
        <v>60</v>
      </c>
      <c r="IV33" s="11" t="s">
        <v>54</v>
      </c>
    </row>
    <row r="34" spans="3:16" ht="15" customHeight="1">
      <c r="C34" s="29" t="s">
        <v>3</v>
      </c>
      <c r="D34" s="15">
        <v>-7.553138405362921</v>
      </c>
      <c r="E34" s="15">
        <v>-3.844635137057891</v>
      </c>
      <c r="F34" s="15">
        <v>-2.3236192083748035</v>
      </c>
      <c r="G34" s="15">
        <v>-1.4571548727173023</v>
      </c>
      <c r="H34" s="15">
        <v>-1.3831338822441273</v>
      </c>
      <c r="I34" s="15">
        <v>-1.0196225544152875</v>
      </c>
      <c r="J34" s="15">
        <v>-0.847591150632891</v>
      </c>
      <c r="K34" s="15">
        <v>-1.0379601884174492</v>
      </c>
      <c r="L34" s="15">
        <v>-1.0348541812544512</v>
      </c>
      <c r="M34" s="15">
        <v>-1.0048540412931521</v>
      </c>
      <c r="N34" s="15">
        <v>-1.2272671052630777</v>
      </c>
      <c r="O34" s="15">
        <v>-1.9355561789396791</v>
      </c>
      <c r="P34" s="15">
        <v>-1.4313635578151263</v>
      </c>
    </row>
    <row r="35" spans="4:16" ht="7.5" customHeight="1">
      <c r="D35" s="60"/>
      <c r="E35" s="60"/>
      <c r="F35" s="60"/>
      <c r="G35" s="60"/>
      <c r="H35" s="60"/>
      <c r="I35" s="60"/>
      <c r="J35" s="60"/>
      <c r="K35" s="60"/>
      <c r="L35" s="60"/>
      <c r="M35" s="60"/>
      <c r="N35" s="60"/>
      <c r="O35" s="60"/>
      <c r="P35" s="60"/>
    </row>
    <row r="36" spans="1:16" ht="15" customHeight="1">
      <c r="A36" s="29" t="s">
        <v>62</v>
      </c>
      <c r="D36" s="15">
        <v>73.16614890084932</v>
      </c>
      <c r="E36" s="15">
        <v>75.83433436882939</v>
      </c>
      <c r="F36" s="15">
        <v>75.75347705623997</v>
      </c>
      <c r="G36" s="15">
        <v>73.27207876868597</v>
      </c>
      <c r="H36" s="15">
        <v>70.913386123736</v>
      </c>
      <c r="I36" s="15">
        <v>68.80159049630448</v>
      </c>
      <c r="J36" s="15">
        <v>66.88988438232204</v>
      </c>
      <c r="K36" s="15">
        <v>65.3357285008168</v>
      </c>
      <c r="L36" s="15">
        <v>63.85180442450826</v>
      </c>
      <c r="M36" s="15">
        <v>62.42473421894512</v>
      </c>
      <c r="N36" s="15">
        <v>61.30512244795836</v>
      </c>
      <c r="O36" s="15" t="s">
        <v>26</v>
      </c>
      <c r="P36" s="15" t="s">
        <v>26</v>
      </c>
    </row>
    <row r="37" ht="7.5" customHeight="1"/>
    <row r="38" spans="4:16" ht="15" customHeight="1">
      <c r="D38" s="178" t="s">
        <v>61</v>
      </c>
      <c r="E38" s="178"/>
      <c r="F38" s="178"/>
      <c r="G38" s="178"/>
      <c r="H38" s="178"/>
      <c r="I38" s="178"/>
      <c r="J38" s="178"/>
      <c r="K38" s="178"/>
      <c r="L38" s="178"/>
      <c r="M38" s="178"/>
      <c r="N38" s="178"/>
      <c r="O38" s="178"/>
      <c r="P38" s="178"/>
    </row>
    <row r="39" ht="3" customHeight="1"/>
    <row r="40" spans="1:16" ht="15" customHeight="1">
      <c r="A40" s="29" t="s">
        <v>39</v>
      </c>
      <c r="D40" s="15">
        <v>15.684754905007733</v>
      </c>
      <c r="E40" s="15">
        <v>16.714882398276824</v>
      </c>
      <c r="F40" s="15">
        <v>17.333183096365588</v>
      </c>
      <c r="G40" s="15">
        <v>17.86206841484302</v>
      </c>
      <c r="H40" s="15">
        <v>18.05868294653627</v>
      </c>
      <c r="I40" s="15">
        <v>18.18064656871819</v>
      </c>
      <c r="J40" s="15">
        <v>18.200253494548928</v>
      </c>
      <c r="K40" s="15">
        <v>18.23899753521388</v>
      </c>
      <c r="L40" s="15">
        <v>18.31303012860642</v>
      </c>
      <c r="M40" s="15">
        <v>18.38384119241837</v>
      </c>
      <c r="N40" s="15">
        <v>18.453933285053907</v>
      </c>
      <c r="O40" s="15">
        <v>17.669272553865575</v>
      </c>
      <c r="P40" s="15">
        <v>18.03648976237037</v>
      </c>
    </row>
    <row r="41" spans="1:16" ht="15" customHeight="1">
      <c r="A41" s="29" t="s">
        <v>34</v>
      </c>
      <c r="D41" s="15">
        <v>23.38873285433153</v>
      </c>
      <c r="E41" s="15">
        <v>22.99803385118054</v>
      </c>
      <c r="F41" s="15">
        <v>23.08327711841066</v>
      </c>
      <c r="G41" s="15">
        <v>22.8757479908026</v>
      </c>
      <c r="H41" s="15">
        <v>23.05366355796414</v>
      </c>
      <c r="I41" s="15">
        <v>22.932269883503313</v>
      </c>
      <c r="J41" s="15">
        <v>22.939017775222492</v>
      </c>
      <c r="K41" s="15">
        <v>23.345477885890308</v>
      </c>
      <c r="L41" s="15">
        <v>23.61683959714009</v>
      </c>
      <c r="M41" s="15">
        <v>23.862009385989033</v>
      </c>
      <c r="N41" s="15">
        <v>24.331769604951194</v>
      </c>
      <c r="O41" s="15">
        <v>22.986769064957834</v>
      </c>
      <c r="P41" s="15">
        <v>23.357860768927992</v>
      </c>
    </row>
    <row r="42" spans="4:16" s="11" customFormat="1" ht="3" customHeight="1">
      <c r="D42" s="15" t="s">
        <v>60</v>
      </c>
      <c r="E42" s="15" t="s">
        <v>60</v>
      </c>
      <c r="F42" s="15" t="s">
        <v>60</v>
      </c>
      <c r="G42" s="15" t="s">
        <v>60</v>
      </c>
      <c r="H42" s="15" t="s">
        <v>60</v>
      </c>
      <c r="I42" s="15" t="s">
        <v>60</v>
      </c>
      <c r="J42" s="15" t="s">
        <v>60</v>
      </c>
      <c r="K42" s="15" t="s">
        <v>60</v>
      </c>
      <c r="L42" s="15" t="s">
        <v>60</v>
      </c>
      <c r="M42" s="15" t="s">
        <v>60</v>
      </c>
      <c r="N42" s="15" t="s">
        <v>60</v>
      </c>
      <c r="O42" s="15" t="s">
        <v>60</v>
      </c>
      <c r="P42" s="15" t="s">
        <v>60</v>
      </c>
    </row>
    <row r="43" spans="3:16" ht="15" customHeight="1">
      <c r="C43" s="29" t="s">
        <v>3</v>
      </c>
      <c r="D43" s="15">
        <v>-7.703977949323796</v>
      </c>
      <c r="E43" s="15">
        <v>-6.283151452903716</v>
      </c>
      <c r="F43" s="15">
        <v>-5.75009402204507</v>
      </c>
      <c r="G43" s="15">
        <v>-5.013679575959582</v>
      </c>
      <c r="H43" s="15">
        <v>-4.994980611427869</v>
      </c>
      <c r="I43" s="15">
        <v>-4.751623314785127</v>
      </c>
      <c r="J43" s="15">
        <v>-4.738764280673567</v>
      </c>
      <c r="K43" s="15">
        <v>-5.106480350676428</v>
      </c>
      <c r="L43" s="15">
        <v>-5.303809468533668</v>
      </c>
      <c r="M43" s="15">
        <v>-5.478168193570663</v>
      </c>
      <c r="N43" s="15">
        <v>-5.8778363198972885</v>
      </c>
      <c r="O43" s="15">
        <v>-5.317496511092257</v>
      </c>
      <c r="P43" s="15">
        <v>-5.321371006557624</v>
      </c>
    </row>
    <row r="44" ht="7.5" customHeight="1"/>
    <row r="45" ht="15" customHeight="1">
      <c r="A45" s="29" t="s">
        <v>2</v>
      </c>
    </row>
    <row r="46" spans="1:16" ht="15" customHeight="1">
      <c r="A46" s="29" t="s">
        <v>7</v>
      </c>
      <c r="D46" s="15">
        <v>73.31698844481019</v>
      </c>
      <c r="E46" s="15">
        <v>78.4198471634595</v>
      </c>
      <c r="F46" s="15">
        <v>81.66226938352223</v>
      </c>
      <c r="G46" s="15">
        <v>82.38761369792714</v>
      </c>
      <c r="H46" s="15">
        <v>83.11167396551123</v>
      </c>
      <c r="I46" s="15">
        <v>84.11000201443008</v>
      </c>
      <c r="J46" s="15">
        <v>85.38384715414776</v>
      </c>
      <c r="K46" s="15">
        <v>87.0809677855344</v>
      </c>
      <c r="L46" s="15">
        <v>88.91670230563793</v>
      </c>
      <c r="M46" s="15">
        <v>90.88984291430549</v>
      </c>
      <c r="N46" s="15">
        <v>93.21881511107276</v>
      </c>
      <c r="O46" s="15" t="s">
        <v>26</v>
      </c>
      <c r="P46" s="15" t="s">
        <v>26</v>
      </c>
    </row>
    <row r="47" spans="4:16" ht="7.5" customHeight="1">
      <c r="D47" s="11"/>
      <c r="E47" s="11"/>
      <c r="F47" s="11"/>
      <c r="G47" s="11"/>
      <c r="H47" s="11"/>
      <c r="I47" s="11"/>
      <c r="J47" s="11"/>
      <c r="K47" s="11"/>
      <c r="L47" s="11"/>
      <c r="M47" s="11"/>
      <c r="N47" s="11"/>
      <c r="O47" s="11"/>
      <c r="P47" s="11"/>
    </row>
    <row r="48" spans="1:16" s="36" customFormat="1" ht="15" customHeight="1">
      <c r="A48" s="36" t="s">
        <v>8</v>
      </c>
      <c r="D48" s="59"/>
      <c r="E48" s="59"/>
      <c r="F48" s="59"/>
      <c r="G48" s="59"/>
      <c r="H48" s="59"/>
      <c r="I48" s="59"/>
      <c r="J48" s="59"/>
      <c r="K48" s="59"/>
      <c r="L48" s="59"/>
      <c r="M48" s="59"/>
      <c r="N48" s="59"/>
      <c r="O48" s="59"/>
      <c r="P48" s="59"/>
    </row>
    <row r="49" spans="1:16" ht="15" customHeight="1">
      <c r="A49" s="29" t="s">
        <v>59</v>
      </c>
      <c r="D49" s="11"/>
      <c r="E49" s="11"/>
      <c r="F49" s="11"/>
      <c r="G49" s="11"/>
      <c r="H49" s="11"/>
      <c r="I49" s="11"/>
      <c r="J49" s="11"/>
      <c r="K49" s="11"/>
      <c r="L49" s="11"/>
      <c r="M49" s="11"/>
      <c r="N49" s="11"/>
      <c r="O49" s="11"/>
      <c r="P49" s="11"/>
    </row>
    <row r="50" spans="1:16" ht="15" customHeight="1">
      <c r="A50" s="29" t="s">
        <v>58</v>
      </c>
      <c r="D50" s="11"/>
      <c r="E50" s="11"/>
      <c r="F50" s="11"/>
      <c r="G50" s="11"/>
      <c r="H50" s="11"/>
      <c r="I50" s="11"/>
      <c r="J50" s="11"/>
      <c r="K50" s="11"/>
      <c r="L50" s="11"/>
      <c r="M50" s="11"/>
      <c r="N50" s="11"/>
      <c r="O50" s="11"/>
      <c r="P50" s="11"/>
    </row>
    <row r="51" spans="2:16" ht="15" customHeight="1">
      <c r="B51" s="29" t="s">
        <v>9</v>
      </c>
      <c r="D51" s="11">
        <v>-23.39233977501908</v>
      </c>
      <c r="E51" s="11">
        <v>-388.05420836574376</v>
      </c>
      <c r="F51" s="11">
        <v>-567.94154117879</v>
      </c>
      <c r="G51" s="11">
        <v>-626.5895891746359</v>
      </c>
      <c r="H51" s="11">
        <v>-675.5470804668066</v>
      </c>
      <c r="I51" s="11">
        <v>-735.5174512566914</v>
      </c>
      <c r="J51" s="11">
        <v>-803.9445796715963</v>
      </c>
      <c r="K51" s="11">
        <v>-879.448368596783</v>
      </c>
      <c r="L51" s="11">
        <v>-964.8972356879804</v>
      </c>
      <c r="M51" s="11">
        <v>-1056.3116289907402</v>
      </c>
      <c r="N51" s="11">
        <v>-1146.5843532173421</v>
      </c>
      <c r="O51" s="11">
        <v>-2993.6498704426676</v>
      </c>
      <c r="P51" s="11">
        <v>-7844.836036607109</v>
      </c>
    </row>
    <row r="52" spans="2:16" ht="15" customHeight="1">
      <c r="B52" s="29" t="s">
        <v>10</v>
      </c>
      <c r="D52" s="15">
        <v>-0.15083954396087496</v>
      </c>
      <c r="E52" s="15">
        <v>-2.4385163158458245</v>
      </c>
      <c r="F52" s="15">
        <v>-3.426474813670266</v>
      </c>
      <c r="G52" s="15">
        <v>-3.55652470324228</v>
      </c>
      <c r="H52" s="15">
        <v>-3.6118467291837417</v>
      </c>
      <c r="I52" s="15">
        <v>-3.7320007603698397</v>
      </c>
      <c r="J52" s="15">
        <v>-3.8911731300406758</v>
      </c>
      <c r="K52" s="15">
        <v>-4.068520162258979</v>
      </c>
      <c r="L52" s="15">
        <v>-4.268955287279217</v>
      </c>
      <c r="M52" s="15">
        <v>-4.473314152277511</v>
      </c>
      <c r="N52" s="15">
        <v>-4.650569214634211</v>
      </c>
      <c r="O52" s="15">
        <v>-3.3819403321525776</v>
      </c>
      <c r="P52" s="15">
        <v>-3.8900074487424976</v>
      </c>
    </row>
    <row r="53" spans="4:16" ht="7.5" customHeight="1">
      <c r="D53" s="11"/>
      <c r="E53" s="11"/>
      <c r="F53" s="11"/>
      <c r="G53" s="11"/>
      <c r="H53" s="11"/>
      <c r="I53" s="11"/>
      <c r="J53" s="11"/>
      <c r="K53" s="11"/>
      <c r="L53" s="11"/>
      <c r="M53" s="11"/>
      <c r="N53" s="11"/>
      <c r="O53" s="11"/>
      <c r="P53" s="11"/>
    </row>
    <row r="54" spans="1:16" ht="15" customHeight="1">
      <c r="A54" s="29" t="s">
        <v>57</v>
      </c>
      <c r="D54" s="11"/>
      <c r="E54" s="11"/>
      <c r="F54" s="11"/>
      <c r="G54" s="11"/>
      <c r="H54" s="11"/>
      <c r="I54" s="11"/>
      <c r="J54" s="11"/>
      <c r="K54" s="11"/>
      <c r="L54" s="11"/>
      <c r="M54" s="11"/>
      <c r="N54" s="11"/>
      <c r="O54" s="11"/>
      <c r="P54" s="11"/>
    </row>
    <row r="55" spans="1:16" ht="15" customHeight="1">
      <c r="A55" s="29" t="s">
        <v>0</v>
      </c>
      <c r="D55" s="11"/>
      <c r="E55" s="11"/>
      <c r="F55" s="11"/>
      <c r="G55" s="11"/>
      <c r="H55" s="11"/>
      <c r="I55" s="11"/>
      <c r="J55" s="11"/>
      <c r="K55" s="11"/>
      <c r="L55" s="11"/>
      <c r="M55" s="11"/>
      <c r="N55" s="11"/>
      <c r="O55" s="11"/>
      <c r="P55" s="11"/>
    </row>
    <row r="56" spans="2:16" ht="15" customHeight="1">
      <c r="B56" s="29" t="s">
        <v>56</v>
      </c>
      <c r="D56" s="11">
        <v>-23.308429429074124</v>
      </c>
      <c r="E56" s="11">
        <v>-308.5294671954344</v>
      </c>
      <c r="F56" s="11">
        <v>-409.618852607033</v>
      </c>
      <c r="G56" s="11">
        <v>-441.9794454306366</v>
      </c>
      <c r="H56" s="11">
        <v>-460.1711127492363</v>
      </c>
      <c r="I56" s="11">
        <v>-483.23912014981823</v>
      </c>
      <c r="J56" s="11">
        <v>-511.28719943175935</v>
      </c>
      <c r="K56" s="11">
        <v>-541.0517942542024</v>
      </c>
      <c r="L56" s="11">
        <v>-579.382459643016</v>
      </c>
      <c r="M56" s="11">
        <v>-621.407215118486</v>
      </c>
      <c r="N56" s="11">
        <v>-667.8101192484795</v>
      </c>
      <c r="O56" s="11">
        <v>-2103.5379981321585</v>
      </c>
      <c r="P56" s="11">
        <v>-5024.476785828101</v>
      </c>
    </row>
    <row r="57" spans="2:16" ht="15" customHeight="1">
      <c r="B57" s="29" t="s">
        <v>55</v>
      </c>
      <c r="D57" s="11">
        <v>0</v>
      </c>
      <c r="E57" s="11">
        <v>0.784</v>
      </c>
      <c r="F57" s="11">
        <v>39.00493279736136</v>
      </c>
      <c r="G57" s="11">
        <v>41.28537857398598</v>
      </c>
      <c r="H57" s="11">
        <v>42.140136745353054</v>
      </c>
      <c r="I57" s="11">
        <v>42.82995000255612</v>
      </c>
      <c r="J57" s="11">
        <v>42.79671185791931</v>
      </c>
      <c r="K57" s="11">
        <v>42.82806328728932</v>
      </c>
      <c r="L57" s="11">
        <v>42.432773120948134</v>
      </c>
      <c r="M57" s="11">
        <v>42.083533556455876</v>
      </c>
      <c r="N57" s="11">
        <v>42.22273716616933</v>
      </c>
      <c r="O57" s="11">
        <v>166.04439811925653</v>
      </c>
      <c r="P57" s="11">
        <v>378.4082171080385</v>
      </c>
    </row>
    <row r="58" spans="4:16" s="11" customFormat="1" ht="3" customHeight="1">
      <c r="D58" s="11" t="s">
        <v>54</v>
      </c>
      <c r="E58" s="11" t="s">
        <v>5</v>
      </c>
      <c r="F58" s="11" t="s">
        <v>5</v>
      </c>
      <c r="G58" s="11" t="s">
        <v>5</v>
      </c>
      <c r="H58" s="11" t="s">
        <v>5</v>
      </c>
      <c r="I58" s="11" t="s">
        <v>5</v>
      </c>
      <c r="J58" s="11" t="s">
        <v>5</v>
      </c>
      <c r="K58" s="11" t="s">
        <v>5</v>
      </c>
      <c r="L58" s="11" t="s">
        <v>5</v>
      </c>
      <c r="M58" s="11" t="s">
        <v>5</v>
      </c>
      <c r="N58" s="11" t="s">
        <v>5</v>
      </c>
      <c r="O58" s="11" t="s">
        <v>4</v>
      </c>
      <c r="P58" s="11" t="s">
        <v>4</v>
      </c>
    </row>
    <row r="59" spans="1:16" ht="15" customHeight="1">
      <c r="A59" s="57"/>
      <c r="B59" s="57"/>
      <c r="C59" s="57" t="s">
        <v>53</v>
      </c>
      <c r="D59" s="58">
        <v>-23.308429429074124</v>
      </c>
      <c r="E59" s="58">
        <v>-309.3134671954344</v>
      </c>
      <c r="F59" s="58">
        <v>-448.6237854043943</v>
      </c>
      <c r="G59" s="58">
        <v>-483.2648240046226</v>
      </c>
      <c r="H59" s="58">
        <v>-502.31124949458933</v>
      </c>
      <c r="I59" s="58">
        <v>-526.0690701523744</v>
      </c>
      <c r="J59" s="58">
        <v>-554.0839112896787</v>
      </c>
      <c r="K59" s="58">
        <v>-583.8798575414917</v>
      </c>
      <c r="L59" s="58">
        <v>-621.8152327639641</v>
      </c>
      <c r="M59" s="58">
        <v>-663.4907486749419</v>
      </c>
      <c r="N59" s="58">
        <v>-710.0328564146488</v>
      </c>
      <c r="O59" s="58">
        <v>-2269.582396251415</v>
      </c>
      <c r="P59" s="58">
        <v>-5402.885002936139</v>
      </c>
    </row>
    <row r="60" ht="15" customHeight="1"/>
    <row r="61" ht="15" customHeight="1">
      <c r="A61" s="29" t="s">
        <v>52</v>
      </c>
    </row>
    <row r="62" ht="7.5" customHeight="1"/>
    <row r="63" spans="1:16" ht="15" customHeight="1">
      <c r="A63" s="177" t="s">
        <v>51</v>
      </c>
      <c r="B63" s="177"/>
      <c r="C63" s="177"/>
      <c r="D63" s="177"/>
      <c r="E63" s="177"/>
      <c r="F63" s="177"/>
      <c r="G63" s="177"/>
      <c r="H63" s="177"/>
      <c r="I63" s="177"/>
      <c r="J63" s="177"/>
      <c r="K63" s="177"/>
      <c r="L63" s="177"/>
      <c r="M63" s="177"/>
      <c r="N63" s="177"/>
      <c r="O63" s="177"/>
      <c r="P63" s="177"/>
    </row>
    <row r="64" spans="1:16" ht="15" customHeight="1">
      <c r="A64" s="177"/>
      <c r="B64" s="177"/>
      <c r="C64" s="177"/>
      <c r="D64" s="177"/>
      <c r="E64" s="177"/>
      <c r="F64" s="177"/>
      <c r="G64" s="177"/>
      <c r="H64" s="177"/>
      <c r="I64" s="177"/>
      <c r="J64" s="177"/>
      <c r="K64" s="177"/>
      <c r="L64" s="177"/>
      <c r="M64" s="177"/>
      <c r="N64" s="177"/>
      <c r="O64" s="177"/>
      <c r="P64" s="177"/>
    </row>
    <row r="65" spans="1:16" ht="15" customHeight="1">
      <c r="A65" s="177"/>
      <c r="B65" s="177"/>
      <c r="C65" s="177"/>
      <c r="D65" s="177"/>
      <c r="E65" s="177"/>
      <c r="F65" s="177"/>
      <c r="G65" s="177"/>
      <c r="H65" s="177"/>
      <c r="I65" s="177"/>
      <c r="J65" s="177"/>
      <c r="K65" s="177"/>
      <c r="L65" s="177"/>
      <c r="M65" s="177"/>
      <c r="N65" s="177"/>
      <c r="O65" s="177"/>
      <c r="P65" s="177"/>
    </row>
    <row r="66" spans="1:16" ht="15" customHeight="1">
      <c r="A66" s="177"/>
      <c r="B66" s="177"/>
      <c r="C66" s="177"/>
      <c r="D66" s="177"/>
      <c r="E66" s="177"/>
      <c r="F66" s="177"/>
      <c r="G66" s="177"/>
      <c r="H66" s="177"/>
      <c r="I66" s="177"/>
      <c r="J66" s="177"/>
      <c r="K66" s="177"/>
      <c r="L66" s="177"/>
      <c r="M66" s="177"/>
      <c r="N66" s="177"/>
      <c r="O66" s="177"/>
      <c r="P66" s="177"/>
    </row>
    <row r="67" spans="1:16" ht="15" customHeight="1">
      <c r="A67" s="177"/>
      <c r="B67" s="177"/>
      <c r="C67" s="177"/>
      <c r="D67" s="177"/>
      <c r="E67" s="177"/>
      <c r="F67" s="177"/>
      <c r="G67" s="177"/>
      <c r="H67" s="177"/>
      <c r="I67" s="177"/>
      <c r="J67" s="177"/>
      <c r="K67" s="177"/>
      <c r="L67" s="177"/>
      <c r="M67" s="177"/>
      <c r="N67" s="177"/>
      <c r="O67" s="177"/>
      <c r="P67" s="177"/>
    </row>
    <row r="68" ht="7.5" customHeight="1"/>
    <row r="69" ht="15" customHeight="1">
      <c r="A69" s="29" t="s">
        <v>50</v>
      </c>
    </row>
    <row r="70" ht="7.5" customHeight="1"/>
    <row r="71" ht="15" customHeight="1">
      <c r="A71" s="29" t="s">
        <v>49</v>
      </c>
    </row>
    <row r="72" spans="1:16" ht="15" customHeight="1">
      <c r="A72" s="57"/>
      <c r="B72" s="57"/>
      <c r="C72" s="57"/>
      <c r="D72" s="57"/>
      <c r="E72" s="57"/>
      <c r="F72" s="57"/>
      <c r="G72" s="57"/>
      <c r="H72" s="57"/>
      <c r="I72" s="57"/>
      <c r="J72" s="57"/>
      <c r="K72" s="57"/>
      <c r="L72" s="57"/>
      <c r="M72" s="57"/>
      <c r="N72" s="57"/>
      <c r="O72" s="57"/>
      <c r="P72" s="57"/>
    </row>
    <row r="73" ht="15" customHeight="1"/>
    <row r="74" ht="15" customHeight="1"/>
  </sheetData>
  <sheetProtection/>
  <mergeCells count="9">
    <mergeCell ref="A1:M1"/>
    <mergeCell ref="A63:P67"/>
    <mergeCell ref="D29:P29"/>
    <mergeCell ref="D38:P38"/>
    <mergeCell ref="O5:P5"/>
    <mergeCell ref="D9:P9"/>
    <mergeCell ref="D10:P10"/>
    <mergeCell ref="D19:P19"/>
    <mergeCell ref="D28:P28"/>
  </mergeCells>
  <hyperlinks>
    <hyperlink ref="A1:J1" r:id="rId1" display="These tables supplement information in Updated Budget Projections: Fiscal Years 2012 to 2022 (March 2012)"/>
  </hyperlink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rrachmat</dc:creator>
  <cp:keywords/>
  <dc:description/>
  <cp:lastModifiedBy>Rizqi Rachmat</cp:lastModifiedBy>
  <cp:lastPrinted>2013-05-13T20:55:49Z</cp:lastPrinted>
  <dcterms:created xsi:type="dcterms:W3CDTF">2012-02-21T22:48:34Z</dcterms:created>
  <dcterms:modified xsi:type="dcterms:W3CDTF">2013-05-14T14:09:28Z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