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020" yWindow="90" windowWidth="15480" windowHeight="835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J2" s="1"/>
  <c r="AQ2"/>
  <c r="AP2"/>
  <c r="AO2"/>
  <c r="AN2"/>
  <c r="AM2"/>
  <c r="AL2"/>
  <c r="AK2"/>
  <c r="AJ2"/>
  <c r="AI2"/>
  <c r="AH2"/>
  <c r="AG2"/>
  <c r="AF2"/>
  <c r="AD2"/>
  <c r="AC2"/>
  <c r="AB2"/>
  <c r="AA2"/>
  <c r="Y2"/>
  <c r="X2"/>
  <c r="W2"/>
  <c r="V2"/>
  <c r="T2"/>
  <c r="S2"/>
  <c r="R2"/>
  <c r="Q2"/>
  <c r="P2"/>
  <c r="N2"/>
  <c r="M2"/>
  <c r="L2"/>
  <c r="K2"/>
  <c r="D2"/>
  <c r="C2"/>
  <c r="B2"/>
  <c r="A2"/>
  <c r="B20" i="3"/>
  <c r="AE2" i="5"/>
  <c r="B15" i="3"/>
  <c r="B26" i="1"/>
  <c r="B10" i="3"/>
  <c r="B25" i="1"/>
  <c r="B4" i="3"/>
  <c r="O2" i="5"/>
  <c r="H2" s="1"/>
  <c r="B32" i="1"/>
  <c r="B33"/>
  <c r="B34"/>
  <c r="B36" s="1"/>
  <c r="B35"/>
  <c r="B19"/>
  <c r="B18"/>
  <c r="B17"/>
  <c r="B16"/>
  <c r="B20" s="1"/>
  <c r="G2" i="5"/>
  <c r="B24" i="1"/>
  <c r="B28" s="1"/>
  <c r="B27"/>
  <c r="Z2" i="5"/>
  <c r="U2"/>
  <c r="B39" i="1" l="1"/>
  <c r="F2" i="5"/>
  <c r="I2"/>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<sst xmlns="http://schemas.openxmlformats.org/spreadsheetml/2006/main" count="192" uniqueCount="144">
  <si>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</si>
  <si>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</si>
  <si>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</si>
  <si>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</si>
  <si>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</si>
  <si>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</si>
  <si>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</si>
  <si>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</si>
  <si>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</si>
  <si>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</si>
  <si>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</si>
  <si>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</si>
  <si>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</si>
  <si>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</si>
  <si>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</si>
  <si>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</si>
  <si>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</si>
  <si>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</si>
  <si>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</si>
  <si>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</si>
  <si>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</si>
  <si>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</si>
  <si>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</si>
  <si>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</si>
  <si>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</si>
  <si>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</si>
  <si>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</si>
  <si>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</si>
  <si>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</si>
  <si>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</si>
  <si>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</si>
  <si>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</si>
  <si>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</si>
  <si>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</si>
  <si>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</si>
  <si>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</si>
  <si>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</si>
  <si>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</si>
  <si>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</si>
  <si>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</si>
  <si>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</si>
  <si>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</si>
  <si>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</si>
  <si>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</si>
  <si>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</si>
  <si>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</si>
  <si>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</si>
  <si>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</si>
  <si>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</si>
  <si>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</si>
  <si>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</si>
  <si>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</si>
  <si>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</si>
  <si>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</si>
  <si>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</si>
  <si>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</si>
  <si>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</si>
  <si>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</si>
  <si>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</si>
  <si>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</si>
  <si>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</si>
  <si>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</si>
  <si>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</si>
  <si>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</si>
  <si>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</si>
  <si>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</si>
  <si>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</si>
  <si>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</si>
  <si>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</si>
  <si>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</si>
  <si>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</si>
  <si>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</si>
  <si>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</si>
  <si>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</si>
  <si>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</si>
  <si>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</si>
  <si>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</si>
  <si>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</si>
  <si>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</si>
  <si>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</si>
  <si>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</si>
  <si>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</si>
  <si>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</si>
  <si>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</si>
  <si>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</si>
  <si>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</si>
  <si>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</si>
  <si>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</si>
  <si>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</si>
  <si>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</si>
  <si>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</si>
  <si>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</si>
  <si>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</si>
  <si>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</si>
  <si>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</si>
  <si>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</si>
  <si>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</si>
  <si>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</si>
  <si>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</si>
  <si>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</si>
  <si>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</si>
  <si>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</si>
  <si>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</si>
  <si>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</si>
  <si>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</si>
  <si>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</si>
  <si>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</si>
  <si>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</si>
  <si>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0938-AQ07</t>
  </si>
  <si>
    <t>HHS, DOL, Treasury</t>
  </si>
  <si>
    <t>Reduction of illnesses, morbidity, and mortality; increased productivity due to fewer sick days; lower health care costs; more equitable distribution of costs.</t>
  </si>
  <si>
    <t>The analysis offers a few "illustrative calculations" but no firm estimates of the effects of the proposed regulation on the four proffered benefits. It offers only a cursory discussion of some effects of the alternatives.</t>
  </si>
  <si>
    <t>A model calculates the increase in utilization and resulting premium increases required to cover this cost. Since the regulation does not apply to grandfathered plans, it creates obvious incentives for plan sponsors, insurers, and perhaps even patients to stay with grandfathered plans, but this is not examined. No discussion of whether higher premiums would prompt some individuals or firms to drop or alter coverage.</t>
  </si>
  <si>
    <t>Numerous uncertainties acknowledged. The departments performed a sensitivity analysis, which varied the cost of benefits per person and the size of the assumed behavioral change. RIA reports that the effect on premiums is "a few tenths of a percent" lower or higher. The entire sensitivity analysis is described in three paragraphs.</t>
  </si>
  <si>
    <t>Analysis does not estimate total cost of the proposed regulation. It does estimate the average premium increase for someone on a typical health plan. It does not assess costs of alternatives.</t>
  </si>
  <si>
    <t>It provides an example of the average premium increase for a person on a typical health plan. No estimate of any other expenditures and no total.</t>
  </si>
  <si>
    <t>Explicitly assumes the cost increases will be passed through to consumers as higher premiums. Estimates the regulation will, on average, increase premiums for non-grandfathered plans by 1.5 percent. The "model" used in this calculation is not clearly explained or documented.</t>
  </si>
  <si>
    <t>Neither benefits nor net benefits were calculated.</t>
  </si>
  <si>
    <t>Since neither benefits nor costs were calculated, cost-effectiveness could not be calculated.</t>
  </si>
  <si>
    <t>Mandating preventive care and prohibiting cost-sharing will increase use of preventive care, and greater use of preventive care will produce the benefits outlined above for people in plans that are not grandfathered.</t>
  </si>
  <si>
    <t>Regulation requiring coverage of preventive care was required by legislation. List of services was not determined by the results of this RIA. NPRM says agencies issued interim final rules so that plans and patients would know the rules before the Sept. 23, 2010 legislative deadline for the rules to take effect. RIA appears to be written after decisions were made, to support the claim that mandating preventive services will produce benefits and provide some illustrative calculations about possible effects on premiums.</t>
  </si>
  <si>
    <t>RIA cites evidence that people use more preventive services when the cost is lower. But nowhere does it define the "optimal" usage or show whether current usage is above or below this level. The size or relative importance of the three "market failures" is not estimated.</t>
  </si>
  <si>
    <t>Net benefits were not calculated, so the departments were unaware of net benefits.</t>
  </si>
  <si>
    <t>No goals or measures established. Literature cited in the RIA could be used as a starting point to develop goals and measures. This would require a great deal of additional work since the RIA does not make the connection between this literature and clear estimates of the regulation's likely effects.</t>
  </si>
  <si>
    <t>Interim Final Rule</t>
  </si>
  <si>
    <t>Coverage of Preventive Services</t>
  </si>
  <si>
    <t>This document contains interim final regulations implementing the rules for group health plans and health insurance coverage in the group and individual markets under provisions of the Patient Protection and Affordable Care Act regarding preventive health services.</t>
  </si>
  <si>
    <t>No</t>
  </si>
  <si>
    <t>The analysis is fairly readable. It is hard to find the "bottom line" because the analysis presents some relevant evidence but does not really work it up into an estimate of the regulation's effects. Desperately needs some tables to show summary results.</t>
  </si>
  <si>
    <t>The RIA documents numerous uncertainties about the baseline as reasons that the effects of the regulation cannot accurately be quantified. But it is not clear what the baseline is.</t>
  </si>
  <si>
    <t>Analysis assumes that all cost increases will be passed through as higher premiums, acknowledging that this may not always occur. Qualitatively discusses how the regulation would shift costs, with different net impacts on different kinds of patients. Agencies declined to do a small business analysis because this is an interim final rule.</t>
  </si>
  <si>
    <t>A brief statement notes that those most likely to benefit are those whose plans currently have no or limited preventive care coverage or have high cost-sharing for such care. No calculations of benefit incidence provided.</t>
  </si>
  <si>
    <t xml:space="preserve">Several alternative tweaks are mentioned, relating to cost sharing of charges for office visits and whether to prohibit cost sharing for preventive services from out-of-network providers. Alternatives that would restrict copayments for any visit involving preventive care are acknowledged to be infeasible. </t>
  </si>
  <si>
    <t>These are relatively small variations on the same basic approach. Copayment alternatives were mentioned but not really seriously considered.</t>
  </si>
  <si>
    <t>All benefits are expressed in qualitative terms only, but the first three should be readily measurable. "Equity" could in principle be measurable if the departments offered a definition, but equity is not explicitly defined. A model calculates how utilization of preventive services might increase, but no evidence is presented showing that the regulation would cause the estimated increase. The result is not used to estimate changes in health outcomes. An illustrative calculation is presented for the possible effect on obesity. So, the RIA identified measures for some outcomes.</t>
  </si>
  <si>
    <t>The RIA cites studies showing that preventive care improves health outcomes, so some data exist somewhere that could be used to estimate the effects of the regulation after it is implemented. But that's not the same as HHS tracking the data for evaluation purposes.</t>
  </si>
  <si>
    <t>The NPRM is available on regulations.gov via a keyword or RIN search. The RIA is in the NPRM. There is no obvious path of links from the HHS home page to the regulation, but a keyword search leads to an html copy of the regulation via a set of FAQs. Thus, it is findable on the HHS web page but a bit awkward.</t>
  </si>
  <si>
    <t xml:space="preserve">Most data were sourced but not linked and some were sourced to other rules or not publicly available documents. Estimates of the number of grandfathered plans relinquishing grandfathered status, and people affected, are sourced to an RIA for another regulation with just a brief explanation. Data on current coverage of preventive care are sourced to surveys with links. Other data, such as health care expenditures, are sourced to official government statistics, with a link. </t>
  </si>
  <si>
    <t xml:space="preserve">Citations provided for some assumptions (such as people not getting preventive treatment because of cost). A model used to estimate effects of the regulation on premiums and use of preventive service is described and results of calculations are mentioned, but not enough information is given for the reader to replicate or verify the model. Evidence that the regulation could produce benefits is sourced from a mix of peer-reviewed, government, think tank, and advocacy group studies. Most sources are linked where possible. Several "illustrative calculations" are based on "reasonable assumptions" that seem to have been pulled from thin air. </t>
  </si>
  <si>
    <t>Departments cite evidence that poor Massachusetts residents increased their consumption of health care services when copay was reduced to zero, and other studies indicate that increasing preventive care has some benefits. NPRM notes that the required preventive services are "evidence-informed" recommendations from a task force, an advisory committee, and the Health Resources and Services Administration.</t>
  </si>
  <si>
    <t>RIA cites research suggesting that effects will be different in different markets and for different size plans. Key uncertainties include the percentage of plans that already cover preventive care, state laws that mandate certain preventive coverages, and the number of plans that will relinquish grandfathered status. Some ranges of estimates are presented for these uncertainties, but since no outcomes of the regulation are quantified, they are not carried through to see how they might ultimately affect the size of the regulation's benefits.</t>
  </si>
  <si>
    <t>RIA states that preventive services are underutilized because (1) turnover prevents health plans from benefiting from cost reductions in the future, (2) individuals must pay now but receive savings later, and (3) some preventive care involves spillover benefits for society as a whole. All three are characterized as "market failures."</t>
  </si>
  <si>
    <t>Theories above are testable, but need to be spelled out in greater detail to be logically coherent. The departments need to make an asymmetric information argument to explain why frequent switching of insurance would lead individuals to not internalize the health benefits of preventative care. The departments also need to explain why individuals should be expected to excessively discount future health costs.</t>
  </si>
  <si>
    <t>See answer to 5E above. Uncertainty about the number of plans and people affected could be interpreted as uncertainty about the size of the problem.</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</si>
</sst>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1" applyNumberFormat="1" applyFont="1" applyBorder="1" applyAlignment="1" applyProtection="1">
      <alignment vertical="distributed" wrapText="1"/>
    </xf>
    <xf numFmtId="0" fontId="5" fillId="3" borderId="0" xfId="0" applyFont="1" applyFill="1" applyBorder="1" applyAlignment="1">
      <alignment horizontal="left" wrapText="1"/>
    </xf>
    <xf numFmtId="0" fontId="3" fillId="0" borderId="0" xfId="1" applyFont="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2" sqref="E2"/>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9" t="s">
        <v>106</v>
      </c>
      <c r="B1" s="49"/>
      <c r="C1" s="49"/>
      <c r="D1" s="49"/>
    </row>
    <row r="2" spans="1:5">
      <c r="A2" s="9" t="s">
        <v>36</v>
      </c>
      <c r="B2" s="10"/>
      <c r="C2" s="10"/>
      <c r="D2" s="10"/>
    </row>
    <row r="3" spans="1:5">
      <c r="A3" s="11" t="s">
        <v>109</v>
      </c>
      <c r="B3" s="12"/>
      <c r="C3" s="12"/>
      <c r="D3" s="12"/>
    </row>
    <row r="4" spans="1:5">
      <c r="A4" s="9" t="s">
        <v>32</v>
      </c>
      <c r="B4" s="10"/>
      <c r="C4" s="10"/>
      <c r="D4" s="10"/>
    </row>
    <row r="5" spans="1:5">
      <c r="A5" s="50" t="s">
        <v>125</v>
      </c>
      <c r="B5" s="50"/>
      <c r="C5" s="50"/>
      <c r="D5" s="50"/>
    </row>
    <row r="6" spans="1:5">
      <c r="A6" s="51" t="s">
        <v>33</v>
      </c>
      <c r="B6" s="51"/>
      <c r="C6" s="51"/>
      <c r="D6" s="51"/>
    </row>
    <row r="7" spans="1:5">
      <c r="A7" s="13" t="s">
        <v>108</v>
      </c>
      <c r="B7" s="48" t="s">
        <v>42</v>
      </c>
      <c r="C7" s="48" t="s">
        <v>43</v>
      </c>
      <c r="D7" s="13" t="s">
        <v>127</v>
      </c>
    </row>
    <row r="8" spans="1:5">
      <c r="A8" s="9" t="s">
        <v>34</v>
      </c>
      <c r="B8" s="51" t="s">
        <v>35</v>
      </c>
      <c r="C8" s="51"/>
      <c r="D8" s="51"/>
    </row>
    <row r="9" spans="1:5">
      <c r="A9" s="13" t="s">
        <v>124</v>
      </c>
      <c r="B9" s="53">
        <v>40378</v>
      </c>
      <c r="C9" s="50"/>
      <c r="D9" s="50"/>
    </row>
    <row r="10" spans="1:5">
      <c r="A10" s="14" t="s">
        <v>1</v>
      </c>
      <c r="B10" s="15"/>
      <c r="C10" s="15"/>
      <c r="D10" s="15"/>
    </row>
    <row r="11" spans="1:5">
      <c r="A11" s="52" t="s">
        <v>126</v>
      </c>
      <c r="B11" s="52"/>
      <c r="C11" s="52"/>
      <c r="D11" s="52"/>
    </row>
    <row r="12" spans="1:5">
      <c r="A12" s="52"/>
      <c r="B12" s="52"/>
      <c r="C12" s="52"/>
      <c r="D12" s="52"/>
    </row>
    <row r="13" spans="1:5">
      <c r="A13" s="52"/>
      <c r="B13" s="52"/>
      <c r="C13" s="52"/>
      <c r="D13" s="52"/>
    </row>
    <row r="14" spans="1:5" ht="154.5" customHeight="1">
      <c r="A14" s="52"/>
      <c r="B14" s="52"/>
      <c r="C14" s="52"/>
      <c r="D14" s="52"/>
    </row>
    <row r="15" spans="1:5" s="18" customFormat="1">
      <c r="A15" s="14" t="s">
        <v>49</v>
      </c>
      <c r="B15" s="16" t="s">
        <v>0</v>
      </c>
      <c r="C15" s="16" t="s">
        <v>2</v>
      </c>
      <c r="D15" s="16"/>
      <c r="E15" s="17"/>
    </row>
    <row r="16" spans="1:5" ht="25.5">
      <c r="A16" s="19" t="s">
        <v>50</v>
      </c>
      <c r="B16" s="4">
        <f>'Topic 1 - Openness'!B3</f>
        <v>4</v>
      </c>
      <c r="C16" s="47" t="s">
        <v>4</v>
      </c>
      <c r="D16" s="47"/>
    </row>
    <row r="17" spans="1:5">
      <c r="A17" s="19" t="s">
        <v>51</v>
      </c>
      <c r="B17" s="4">
        <f>'Topic 1 - Openness'!B4</f>
        <v>4</v>
      </c>
      <c r="C17" s="47" t="s">
        <v>5</v>
      </c>
      <c r="D17" s="47"/>
    </row>
    <row r="18" spans="1:5">
      <c r="A18" s="19" t="s">
        <v>52</v>
      </c>
      <c r="B18" s="4">
        <f>'Topic 1 - Openness'!B5</f>
        <v>3</v>
      </c>
      <c r="C18" s="47" t="s">
        <v>6</v>
      </c>
      <c r="D18" s="47"/>
    </row>
    <row r="19" spans="1:5" ht="31.5" customHeight="1">
      <c r="A19" s="19" t="s">
        <v>53</v>
      </c>
      <c r="B19" s="4">
        <f>'Topic 1 - Openness'!B6</f>
        <v>2</v>
      </c>
      <c r="C19" s="47" t="s">
        <v>7</v>
      </c>
      <c r="D19" s="47"/>
    </row>
    <row r="20" spans="1:5">
      <c r="A20" s="46" t="s">
        <v>59</v>
      </c>
      <c r="B20" s="48">
        <f>B16+B17+B18+B19</f>
        <v>13</v>
      </c>
      <c r="C20" s="20"/>
      <c r="D20" s="20"/>
    </row>
    <row r="21" spans="1:5">
      <c r="A21" s="46"/>
      <c r="B21" s="48"/>
      <c r="C21" s="20"/>
      <c r="D21" s="20"/>
    </row>
    <row r="22" spans="1:5">
      <c r="A22" s="13"/>
      <c r="B22" s="4"/>
      <c r="C22" s="4"/>
      <c r="D22" s="4"/>
    </row>
    <row r="23" spans="1:5" s="18" customFormat="1">
      <c r="A23" s="14" t="s">
        <v>54</v>
      </c>
      <c r="B23" s="16" t="s">
        <v>0</v>
      </c>
      <c r="C23" s="16" t="s">
        <v>2</v>
      </c>
      <c r="D23" s="16"/>
      <c r="E23" s="17"/>
    </row>
    <row r="24" spans="1:5" ht="25.5">
      <c r="A24" s="19" t="s">
        <v>55</v>
      </c>
      <c r="B24" s="4">
        <f>'Topic 2 - Analysis'!B4</f>
        <v>4</v>
      </c>
      <c r="C24" s="47" t="s">
        <v>8</v>
      </c>
      <c r="D24" s="47"/>
    </row>
    <row r="25" spans="1:5" ht="38.25">
      <c r="A25" s="19" t="s">
        <v>56</v>
      </c>
      <c r="B25" s="4">
        <f>'Topic 2 - Analysis'!B10</f>
        <v>3</v>
      </c>
      <c r="C25" s="47" t="s">
        <v>9</v>
      </c>
      <c r="D25" s="47"/>
    </row>
    <row r="26" spans="1:5" ht="25.5">
      <c r="A26" s="19" t="s">
        <v>57</v>
      </c>
      <c r="B26" s="4">
        <f>'Topic 2 - Analysis'!B15</f>
        <v>2</v>
      </c>
      <c r="C26" s="47" t="s">
        <v>10</v>
      </c>
      <c r="D26" s="47"/>
    </row>
    <row r="27" spans="1:5">
      <c r="A27" s="19" t="s">
        <v>58</v>
      </c>
      <c r="B27" s="4">
        <f>'Topic 2 - Analysis'!B20</f>
        <v>2</v>
      </c>
      <c r="C27" s="47" t="s">
        <v>11</v>
      </c>
      <c r="D27" s="47"/>
    </row>
    <row r="28" spans="1:5">
      <c r="A28" s="46" t="s">
        <v>60</v>
      </c>
      <c r="B28" s="48">
        <f>B24+B25+B26+B27</f>
        <v>11</v>
      </c>
      <c r="C28" s="20"/>
      <c r="D28" s="20"/>
    </row>
    <row r="29" spans="1:5">
      <c r="A29" s="46"/>
      <c r="B29" s="48"/>
      <c r="C29" s="20"/>
      <c r="D29" s="20"/>
    </row>
    <row r="30" spans="1:5">
      <c r="A30" s="13"/>
      <c r="B30" s="4"/>
      <c r="C30" s="4"/>
      <c r="D30" s="4"/>
    </row>
    <row r="31" spans="1:5" s="18" customFormat="1">
      <c r="A31" s="14" t="s">
        <v>61</v>
      </c>
      <c r="B31" s="16" t="s">
        <v>0</v>
      </c>
      <c r="C31" s="16" t="s">
        <v>2</v>
      </c>
      <c r="D31" s="16"/>
      <c r="E31" s="17"/>
    </row>
    <row r="32" spans="1:5" ht="25.5">
      <c r="A32" s="19" t="s">
        <v>62</v>
      </c>
      <c r="B32" s="4">
        <f>'Topic 3 - Use'!B3</f>
        <v>1</v>
      </c>
      <c r="C32" s="47" t="s">
        <v>12</v>
      </c>
      <c r="D32" s="47"/>
    </row>
    <row r="33" spans="1:4" s="7" customFormat="1" ht="25.5">
      <c r="A33" s="19" t="s">
        <v>63</v>
      </c>
      <c r="B33" s="4">
        <f>'Topic 3 - Use'!B4</f>
        <v>0</v>
      </c>
      <c r="C33" s="47" t="s">
        <v>13</v>
      </c>
      <c r="D33" s="47"/>
    </row>
    <row r="34" spans="1:4" s="7" customFormat="1" ht="25.5">
      <c r="A34" s="19" t="s">
        <v>64</v>
      </c>
      <c r="B34" s="4">
        <f>'Topic 3 - Use'!B5</f>
        <v>0</v>
      </c>
      <c r="C34" s="47" t="s">
        <v>14</v>
      </c>
      <c r="D34" s="47"/>
    </row>
    <row r="35" spans="1:4" s="7" customFormat="1" ht="38.25">
      <c r="A35" s="19" t="s">
        <v>65</v>
      </c>
      <c r="B35" s="4">
        <f>'Topic 3 - Use'!B6</f>
        <v>0</v>
      </c>
      <c r="C35" s="47" t="s">
        <v>15</v>
      </c>
      <c r="D35" s="47"/>
    </row>
    <row r="36" spans="1:4" s="7" customFormat="1" ht="15.75" customHeight="1">
      <c r="A36" s="46" t="s">
        <v>66</v>
      </c>
      <c r="B36" s="48">
        <f>B32+B33+B34+B35</f>
        <v>1</v>
      </c>
      <c r="C36" s="20"/>
      <c r="D36" s="20"/>
    </row>
    <row r="37" spans="1:4" s="7" customFormat="1">
      <c r="A37" s="46"/>
      <c r="B37" s="48"/>
      <c r="C37" s="20"/>
      <c r="D37" s="20"/>
    </row>
    <row r="39" spans="1:4" s="7" customFormat="1">
      <c r="A39" s="14" t="s">
        <v>107</v>
      </c>
      <c r="B39" s="21">
        <f>SUM(B20,B28,B36)</f>
        <v>25</v>
      </c>
      <c r="C39" s="22"/>
      <c r="D39" s="22"/>
    </row>
  </sheetData>
  <mergeCells count="25">
    <mergeCell ref="C34:D34"/>
    <mergeCell ref="B20:B21"/>
    <mergeCell ref="C16:D16"/>
    <mergeCell ref="C24:D24"/>
    <mergeCell ref="C27:D27"/>
    <mergeCell ref="C32:D32"/>
    <mergeCell ref="C25:D25"/>
    <mergeCell ref="A1:D1"/>
    <mergeCell ref="A5:D5"/>
    <mergeCell ref="A6:D6"/>
    <mergeCell ref="B8:D8"/>
    <mergeCell ref="A11:D14"/>
    <mergeCell ref="A20:A21"/>
    <mergeCell ref="B7:C7"/>
    <mergeCell ref="B9:D9"/>
    <mergeCell ref="A28:A29"/>
    <mergeCell ref="C26:D26"/>
    <mergeCell ref="A36:A37"/>
    <mergeCell ref="B36:B37"/>
    <mergeCell ref="B28:B29"/>
    <mergeCell ref="C17:D17"/>
    <mergeCell ref="C18:D18"/>
    <mergeCell ref="C19:D19"/>
    <mergeCell ref="C35:D35"/>
    <mergeCell ref="C33:D33"/>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49</v>
      </c>
      <c r="B1" s="55"/>
      <c r="C1" s="55"/>
      <c r="D1" s="56"/>
    </row>
    <row r="2" spans="1:4">
      <c r="A2" s="30" t="s">
        <v>105</v>
      </c>
      <c r="B2" s="31" t="s">
        <v>0</v>
      </c>
      <c r="C2" s="31" t="s">
        <v>31</v>
      </c>
      <c r="D2" s="32" t="s">
        <v>3</v>
      </c>
    </row>
    <row r="3" spans="1:4" ht="127.5">
      <c r="A3" s="33" t="s">
        <v>103</v>
      </c>
      <c r="B3" s="34">
        <v>4</v>
      </c>
      <c r="C3" s="3">
        <v>1</v>
      </c>
      <c r="D3" s="45" t="s">
        <v>136</v>
      </c>
    </row>
    <row r="4" spans="1:4" ht="178.5">
      <c r="A4" s="33" t="s">
        <v>51</v>
      </c>
      <c r="B4" s="34">
        <v>4</v>
      </c>
      <c r="C4" s="3">
        <v>2</v>
      </c>
      <c r="D4" s="35" t="s">
        <v>137</v>
      </c>
    </row>
    <row r="5" spans="1:4" ht="255">
      <c r="A5" s="33" t="s">
        <v>52</v>
      </c>
      <c r="B5" s="34">
        <v>3</v>
      </c>
      <c r="C5" s="3">
        <v>3</v>
      </c>
      <c r="D5" s="5" t="s">
        <v>138</v>
      </c>
    </row>
    <row r="6" spans="1:4" ht="102">
      <c r="A6" s="33" t="s">
        <v>104</v>
      </c>
      <c r="B6" s="34">
        <v>2</v>
      </c>
      <c r="C6" s="3">
        <v>4</v>
      </c>
      <c r="D6" s="35" t="s">
        <v>128</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C7" sqref="C7"/>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54</v>
      </c>
      <c r="B1" s="57"/>
      <c r="C1" s="57"/>
      <c r="D1" s="57"/>
    </row>
    <row r="2" spans="1:4">
      <c r="A2" s="30"/>
      <c r="B2" s="31" t="s">
        <v>0</v>
      </c>
      <c r="C2" s="31" t="s">
        <v>31</v>
      </c>
      <c r="D2" s="32" t="s">
        <v>3</v>
      </c>
    </row>
    <row r="3" spans="1:4">
      <c r="A3" s="35"/>
      <c r="B3" s="37"/>
      <c r="C3" s="37"/>
      <c r="D3" s="38"/>
    </row>
    <row r="4" spans="1:4" ht="90">
      <c r="A4" s="39" t="s">
        <v>99</v>
      </c>
      <c r="B4" s="40">
        <f>ROUND(AVERAGE(B5:B9),0)</f>
        <v>4</v>
      </c>
      <c r="C4" s="41"/>
      <c r="D4" s="42"/>
    </row>
    <row r="5" spans="1:4" ht="60">
      <c r="A5" s="34" t="s">
        <v>16</v>
      </c>
      <c r="B5" s="3">
        <v>5</v>
      </c>
      <c r="C5" s="43" t="s">
        <v>69</v>
      </c>
      <c r="D5" s="35" t="s">
        <v>110</v>
      </c>
    </row>
    <row r="6" spans="1:4" ht="165.75">
      <c r="A6" s="34" t="s">
        <v>17</v>
      </c>
      <c r="B6" s="3">
        <v>3</v>
      </c>
      <c r="C6" s="43" t="s">
        <v>70</v>
      </c>
      <c r="D6" s="35" t="s">
        <v>134</v>
      </c>
    </row>
    <row r="7" spans="1:4" ht="75">
      <c r="A7" s="34" t="s">
        <v>18</v>
      </c>
      <c r="B7" s="3">
        <v>4</v>
      </c>
      <c r="C7" s="43" t="s">
        <v>71</v>
      </c>
      <c r="D7" s="35" t="s">
        <v>119</v>
      </c>
    </row>
    <row r="8" spans="1:4" ht="127.5">
      <c r="A8" s="34" t="s">
        <v>19</v>
      </c>
      <c r="B8" s="3">
        <v>4</v>
      </c>
      <c r="C8" s="43" t="s">
        <v>72</v>
      </c>
      <c r="D8" s="35" t="s">
        <v>139</v>
      </c>
    </row>
    <row r="9" spans="1:4" ht="153">
      <c r="A9" s="34" t="s">
        <v>37</v>
      </c>
      <c r="B9" s="3">
        <v>2</v>
      </c>
      <c r="C9" s="43" t="s">
        <v>73</v>
      </c>
      <c r="D9" s="35" t="s">
        <v>140</v>
      </c>
    </row>
    <row r="10" spans="1:4" ht="105">
      <c r="A10" s="39" t="s">
        <v>56</v>
      </c>
      <c r="B10" s="40">
        <f>ROUND(AVERAGE(B11:B14),0)</f>
        <v>3</v>
      </c>
      <c r="C10" s="41"/>
      <c r="D10" s="42"/>
    </row>
    <row r="11" spans="1:4" ht="102">
      <c r="A11" s="34" t="s">
        <v>20</v>
      </c>
      <c r="B11" s="3">
        <v>5</v>
      </c>
      <c r="C11" s="43" t="s">
        <v>74</v>
      </c>
      <c r="D11" s="35" t="s">
        <v>141</v>
      </c>
    </row>
    <row r="12" spans="1:4" ht="114.75">
      <c r="A12" s="34" t="s">
        <v>21</v>
      </c>
      <c r="B12" s="3">
        <v>3</v>
      </c>
      <c r="C12" s="43" t="s">
        <v>75</v>
      </c>
      <c r="D12" s="35" t="s">
        <v>142</v>
      </c>
    </row>
    <row r="13" spans="1:4" ht="76.5">
      <c r="A13" s="34" t="s">
        <v>19</v>
      </c>
      <c r="B13" s="3">
        <v>2</v>
      </c>
      <c r="C13" s="43" t="s">
        <v>76</v>
      </c>
      <c r="D13" s="35" t="s">
        <v>121</v>
      </c>
    </row>
    <row r="14" spans="1:4" ht="75">
      <c r="A14" s="34" t="s">
        <v>38</v>
      </c>
      <c r="B14" s="3">
        <v>2</v>
      </c>
      <c r="C14" s="43" t="s">
        <v>77</v>
      </c>
      <c r="D14" s="5" t="s">
        <v>143</v>
      </c>
    </row>
    <row r="15" spans="1:4" s="44" customFormat="1" ht="60">
      <c r="A15" s="39" t="s">
        <v>57</v>
      </c>
      <c r="B15" s="40">
        <f>ROUND(AVERAGE(B16:B19),0)</f>
        <v>2</v>
      </c>
      <c r="C15" s="41"/>
      <c r="D15" s="42"/>
    </row>
    <row r="16" spans="1:4" ht="89.25">
      <c r="A16" s="34" t="s">
        <v>45</v>
      </c>
      <c r="B16" s="3">
        <v>3</v>
      </c>
      <c r="C16" s="43" t="s">
        <v>78</v>
      </c>
      <c r="D16" s="35" t="s">
        <v>132</v>
      </c>
    </row>
    <row r="17" spans="1:4" ht="195">
      <c r="A17" s="34" t="s">
        <v>46</v>
      </c>
      <c r="B17" s="3">
        <v>1</v>
      </c>
      <c r="C17" s="43" t="s">
        <v>79</v>
      </c>
      <c r="D17" s="35" t="s">
        <v>133</v>
      </c>
    </row>
    <row r="18" spans="1:4" ht="63.75">
      <c r="A18" s="34" t="s">
        <v>22</v>
      </c>
      <c r="B18" s="3">
        <v>1</v>
      </c>
      <c r="C18" s="43" t="s">
        <v>80</v>
      </c>
      <c r="D18" s="35" t="s">
        <v>111</v>
      </c>
    </row>
    <row r="19" spans="1:4" ht="105">
      <c r="A19" s="34" t="s">
        <v>23</v>
      </c>
      <c r="B19" s="3">
        <v>1</v>
      </c>
      <c r="C19" s="43" t="s">
        <v>81</v>
      </c>
      <c r="D19" s="35" t="s">
        <v>129</v>
      </c>
    </row>
    <row r="20" spans="1:4" ht="45">
      <c r="A20" s="39" t="s">
        <v>58</v>
      </c>
      <c r="B20" s="40">
        <f>ROUND(AVERAGE(B21:B29),0)</f>
        <v>2</v>
      </c>
      <c r="C20" s="41"/>
      <c r="D20" s="42"/>
    </row>
    <row r="21" spans="1:4" ht="63.75">
      <c r="A21" s="34" t="s">
        <v>47</v>
      </c>
      <c r="B21" s="3">
        <v>2</v>
      </c>
      <c r="C21" s="43" t="s">
        <v>82</v>
      </c>
      <c r="D21" s="35" t="s">
        <v>114</v>
      </c>
    </row>
    <row r="22" spans="1:4" ht="60">
      <c r="A22" s="34" t="s">
        <v>24</v>
      </c>
      <c r="B22" s="3">
        <v>2</v>
      </c>
      <c r="C22" s="43" t="s">
        <v>83</v>
      </c>
      <c r="D22" s="35" t="s">
        <v>115</v>
      </c>
    </row>
    <row r="23" spans="1:4" ht="89.25">
      <c r="A23" s="34" t="s">
        <v>25</v>
      </c>
      <c r="B23" s="3">
        <v>3</v>
      </c>
      <c r="C23" s="43" t="s">
        <v>84</v>
      </c>
      <c r="D23" s="35" t="s">
        <v>116</v>
      </c>
    </row>
    <row r="24" spans="1:4" ht="127.5">
      <c r="A24" s="34" t="s">
        <v>26</v>
      </c>
      <c r="B24" s="3">
        <v>1</v>
      </c>
      <c r="C24" s="43" t="s">
        <v>85</v>
      </c>
      <c r="D24" s="35" t="s">
        <v>112</v>
      </c>
    </row>
    <row r="25" spans="1:4" ht="102">
      <c r="A25" s="34" t="s">
        <v>27</v>
      </c>
      <c r="B25" s="3">
        <v>2</v>
      </c>
      <c r="C25" s="43" t="s">
        <v>86</v>
      </c>
      <c r="D25" s="35" t="s">
        <v>113</v>
      </c>
    </row>
    <row r="26" spans="1:4" ht="45">
      <c r="A26" s="34" t="s">
        <v>48</v>
      </c>
      <c r="B26" s="3">
        <v>0</v>
      </c>
      <c r="C26" s="43" t="s">
        <v>87</v>
      </c>
      <c r="D26" s="35" t="s">
        <v>117</v>
      </c>
    </row>
    <row r="27" spans="1:4" ht="60">
      <c r="A27" s="34" t="s">
        <v>28</v>
      </c>
      <c r="B27" s="3">
        <v>0</v>
      </c>
      <c r="C27" s="43" t="s">
        <v>88</v>
      </c>
      <c r="D27" s="35" t="s">
        <v>118</v>
      </c>
    </row>
    <row r="28" spans="1:4" ht="102">
      <c r="A28" s="34" t="s">
        <v>29</v>
      </c>
      <c r="B28" s="3">
        <v>2</v>
      </c>
      <c r="C28" s="43" t="s">
        <v>89</v>
      </c>
      <c r="D28" s="35" t="s">
        <v>130</v>
      </c>
    </row>
    <row r="29" spans="1:4" ht="75">
      <c r="A29" s="34" t="s">
        <v>30</v>
      </c>
      <c r="B29" s="3">
        <v>2</v>
      </c>
      <c r="C29" s="43" t="s">
        <v>90</v>
      </c>
      <c r="D29" s="35" t="s">
        <v>131</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61</v>
      </c>
      <c r="B1" s="55"/>
      <c r="C1" s="55"/>
      <c r="D1" s="56"/>
    </row>
    <row r="2" spans="1:4">
      <c r="A2" s="30" t="s">
        <v>105</v>
      </c>
      <c r="B2" s="31" t="s">
        <v>0</v>
      </c>
      <c r="C2" s="31" t="s">
        <v>31</v>
      </c>
      <c r="D2" s="32" t="s">
        <v>3</v>
      </c>
    </row>
    <row r="3" spans="1:4" ht="153">
      <c r="A3" s="33" t="s">
        <v>100</v>
      </c>
      <c r="B3" s="34">
        <v>1</v>
      </c>
      <c r="C3" s="3">
        <v>9</v>
      </c>
      <c r="D3" s="35" t="s">
        <v>120</v>
      </c>
    </row>
    <row r="4" spans="1:4" ht="60">
      <c r="A4" s="33" t="s">
        <v>63</v>
      </c>
      <c r="B4" s="34">
        <v>0</v>
      </c>
      <c r="C4" s="3">
        <v>10</v>
      </c>
      <c r="D4" s="35" t="s">
        <v>122</v>
      </c>
    </row>
    <row r="5" spans="1:4" ht="89.25">
      <c r="A5" s="33" t="s">
        <v>101</v>
      </c>
      <c r="B5" s="34">
        <v>0</v>
      </c>
      <c r="C5" s="3">
        <v>11</v>
      </c>
      <c r="D5" s="35" t="s">
        <v>123</v>
      </c>
    </row>
    <row r="6" spans="1:4" ht="90">
      <c r="A6" s="33" t="s">
        <v>102</v>
      </c>
      <c r="B6" s="34">
        <v>0</v>
      </c>
      <c r="C6" s="3">
        <v>12</v>
      </c>
      <c r="D6" s="35" t="s">
        <v>135</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heetViews>
  <sheetFormatPr defaultRowHeight="12.75"/>
  <cols>
    <col min="1" max="1" width="10.5703125" customWidth="1"/>
    <col min="4" max="4" width="9.140625" customWidth="1"/>
    <col min="5" max="5" width="13.85546875" customWidth="1"/>
    <col min="6" max="6" width="9.140625"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44</v>
      </c>
      <c r="F1" s="1" t="s">
        <v>67</v>
      </c>
      <c r="G1" s="1" t="s">
        <v>49</v>
      </c>
      <c r="H1" s="1" t="s">
        <v>54</v>
      </c>
      <c r="I1" s="1" t="s">
        <v>68</v>
      </c>
      <c r="J1" s="1" t="s">
        <v>61</v>
      </c>
      <c r="K1" s="1">
        <v>1</v>
      </c>
      <c r="L1" s="1">
        <v>2</v>
      </c>
      <c r="M1" s="1">
        <v>3</v>
      </c>
      <c r="N1" s="1">
        <v>4</v>
      </c>
      <c r="O1" s="1" t="s">
        <v>91</v>
      </c>
      <c r="P1" s="1" t="s">
        <v>69</v>
      </c>
      <c r="Q1" s="1" t="s">
        <v>70</v>
      </c>
      <c r="R1" s="1" t="s">
        <v>71</v>
      </c>
      <c r="S1" s="1" t="s">
        <v>72</v>
      </c>
      <c r="T1" s="1" t="s">
        <v>73</v>
      </c>
      <c r="U1" s="1" t="s">
        <v>92</v>
      </c>
      <c r="V1" s="1" t="s">
        <v>74</v>
      </c>
      <c r="W1" s="1" t="s">
        <v>75</v>
      </c>
      <c r="X1" s="1" t="s">
        <v>76</v>
      </c>
      <c r="Y1" s="1" t="s">
        <v>77</v>
      </c>
      <c r="Z1" s="1" t="s">
        <v>93</v>
      </c>
      <c r="AA1" s="1" t="s">
        <v>78</v>
      </c>
      <c r="AB1" s="1" t="s">
        <v>79</v>
      </c>
      <c r="AC1" s="1" t="s">
        <v>80</v>
      </c>
      <c r="AD1" s="1" t="s">
        <v>81</v>
      </c>
      <c r="AE1" s="1" t="s">
        <v>94</v>
      </c>
      <c r="AF1" s="23" t="s">
        <v>82</v>
      </c>
      <c r="AG1" s="23" t="s">
        <v>83</v>
      </c>
      <c r="AH1" s="23" t="s">
        <v>84</v>
      </c>
      <c r="AI1" s="23" t="s">
        <v>85</v>
      </c>
      <c r="AJ1" s="23" t="s">
        <v>86</v>
      </c>
      <c r="AK1" s="23" t="s">
        <v>87</v>
      </c>
      <c r="AL1" s="23" t="s">
        <v>88</v>
      </c>
      <c r="AM1" s="23" t="s">
        <v>89</v>
      </c>
      <c r="AN1" s="24" t="s">
        <v>90</v>
      </c>
      <c r="AO1" s="25" t="s">
        <v>95</v>
      </c>
      <c r="AP1" s="25" t="s">
        <v>96</v>
      </c>
      <c r="AQ1" s="25" t="s">
        <v>97</v>
      </c>
      <c r="AR1" s="25" t="s">
        <v>98</v>
      </c>
    </row>
    <row r="2" spans="1:44">
      <c r="A2" s="26" t="str">
        <f>Scoring!A5</f>
        <v>Coverage of Preventive Services</v>
      </c>
      <c r="B2" s="26" t="str">
        <f>Scoring!A7</f>
        <v>0938-AQ07</v>
      </c>
      <c r="C2" s="27" t="str">
        <f>Scoring!A3</f>
        <v>HHS, DOL, Treasury</v>
      </c>
      <c r="D2" s="6">
        <f>Scoring!B9</f>
        <v>40378</v>
      </c>
      <c r="E2" s="6" t="str">
        <f>Scoring!D7</f>
        <v>No</v>
      </c>
      <c r="F2">
        <f>G2+H2+J2</f>
        <v>25</v>
      </c>
      <c r="G2">
        <f>SUM(K2:N2)</f>
        <v>13</v>
      </c>
      <c r="H2">
        <f>O2+U2+Z2+AE2</f>
        <v>11</v>
      </c>
      <c r="I2">
        <f>G2+H2</f>
        <v>24</v>
      </c>
      <c r="J2">
        <f>SUM(AO2:AR2)</f>
        <v>1</v>
      </c>
      <c r="K2">
        <f>'Topic 1 - Openness'!B3</f>
        <v>4</v>
      </c>
      <c r="L2">
        <f>'Topic 1 - Openness'!B4</f>
        <v>4</v>
      </c>
      <c r="M2">
        <f>'Topic 1 - Openness'!B5</f>
        <v>3</v>
      </c>
      <c r="N2">
        <f>'Topic 1 - Openness'!B6</f>
        <v>2</v>
      </c>
      <c r="O2">
        <f>'Topic 2 - Analysis'!B4</f>
        <v>4</v>
      </c>
      <c r="P2">
        <f>'Topic 2 - Analysis'!B5</f>
        <v>5</v>
      </c>
      <c r="Q2">
        <f>'Topic 2 - Analysis'!B6</f>
        <v>3</v>
      </c>
      <c r="R2">
        <f>'Topic 2 - Analysis'!B7</f>
        <v>4</v>
      </c>
      <c r="S2">
        <f>'Topic 2 - Analysis'!B8</f>
        <v>4</v>
      </c>
      <c r="T2">
        <f>'Topic 2 - Analysis'!B9</f>
        <v>2</v>
      </c>
      <c r="U2">
        <f>'Topic 2 - Analysis'!B10</f>
        <v>3</v>
      </c>
      <c r="V2">
        <f>'Topic 2 - Analysis'!B11</f>
        <v>5</v>
      </c>
      <c r="W2">
        <f>'Topic 2 - Analysis'!B12</f>
        <v>3</v>
      </c>
      <c r="X2">
        <f>'Topic 2 - Analysis'!B13</f>
        <v>2</v>
      </c>
      <c r="Y2">
        <f>'Topic 2 - Analysis'!B14</f>
        <v>2</v>
      </c>
      <c r="Z2">
        <f>'Topic 2 - Analysis'!B15</f>
        <v>2</v>
      </c>
      <c r="AA2">
        <f>'Topic 2 - Analysis'!B16</f>
        <v>3</v>
      </c>
      <c r="AB2">
        <f>'Topic 2 - Analysis'!B17</f>
        <v>1</v>
      </c>
      <c r="AC2">
        <f>'Topic 2 - Analysis'!B18</f>
        <v>1</v>
      </c>
      <c r="AD2">
        <f>'Topic 2 - Analysis'!B19</f>
        <v>1</v>
      </c>
      <c r="AE2">
        <f>'Topic 2 - Analysis'!B20</f>
        <v>2</v>
      </c>
      <c r="AF2">
        <f>'Topic 2 - Analysis'!B21</f>
        <v>2</v>
      </c>
      <c r="AG2">
        <f>'Topic 2 - Analysis'!B22</f>
        <v>2</v>
      </c>
      <c r="AH2">
        <f>'Topic 2 - Analysis'!B23</f>
        <v>3</v>
      </c>
      <c r="AI2">
        <f>'Topic 2 - Analysis'!B24</f>
        <v>1</v>
      </c>
      <c r="AJ2">
        <f>'Topic 2 - Analysis'!B25</f>
        <v>2</v>
      </c>
      <c r="AK2">
        <f>'Topic 2 - Analysis'!B26</f>
        <v>0</v>
      </c>
      <c r="AL2">
        <f>'Topic 2 - Analysis'!B27</f>
        <v>0</v>
      </c>
      <c r="AM2">
        <f>'Topic 2 - Analysis'!B28</f>
        <v>2</v>
      </c>
      <c r="AN2">
        <f>'Topic 2 - Analysis'!B29</f>
        <v>2</v>
      </c>
      <c r="AO2">
        <f>'Topic 3 - Use'!B3</f>
        <v>1</v>
      </c>
      <c r="AP2">
        <f>'Topic 3 - Use'!B4</f>
        <v>0</v>
      </c>
      <c r="AQ2">
        <f>'Topic 3 - Use'!B5</f>
        <v>0</v>
      </c>
      <c r="AR2">
        <f>'Topic 3 - Use'!B6</f>
        <v>0</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2011-12-09T14:19:17Z</dcterms:modified>
</cp:coreProperties>
</file>