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3955" windowHeight="10545" activeTab="0"/>
  </bookViews>
  <sheets>
    <sheet name="Nipa Table, GDP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<sst xmlns="http://schemas.openxmlformats.org/spreadsheetml/2006/main" count="26" uniqueCount="26">
  <si>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Real State and Local Consumption Expenditures and Gross Investment</t>
  </si>
  <si>
    <t>Real Federal Consumption Expenditures and Gross Investment</t>
  </si>
  <si>
    <t>Real Private GDP</t>
  </si>
  <si>
    <t>Real GDP</t>
  </si>
  <si>
    <t>Annual Growth in Real Federal and Real State and Local Consumption Expenditures and gross investment</t>
  </si>
  <si>
    <t>Annual Growth in Real State and Local Consumption Expenditures and Gross Investment</t>
  </si>
  <si>
    <t>Annual Growth in Real Federal Consumption Expenditures and Gross Investment</t>
  </si>
  <si>
    <t>Annual Growth in Real Private GDP</t>
  </si>
  <si>
    <t>Annual Growth in Real GDP</t>
  </si>
  <si>
    <t>Index of Real State and Local Consumption Expenditures and Gross Investment, 1950 base</t>
  </si>
  <si>
    <t>Index of Real Private GDP, 1950 base</t>
  </si>
  <si>
    <t>Real NX</t>
  </si>
  <si>
    <t>Real I</t>
  </si>
  <si>
    <t>Real C</t>
  </si>
  <si>
    <t>CPI Deflator</t>
  </si>
  <si>
    <t xml:space="preserve">  State and local consumption expenditures and gross investment</t>
  </si>
  <si>
    <t xml:space="preserve">  Federal consumption expenditures and gross investment</t>
  </si>
  <si>
    <t>Government consumption expenditures and gross investment</t>
  </si>
  <si>
    <t>Net exports of goods and services</t>
  </si>
  <si>
    <t>Gross private domestic investment</t>
  </si>
  <si>
    <t>Personal consumption expenditures</t>
  </si>
  <si>
    <t xml:space="preserve">    Gross domestic product</t>
  </si>
  <si>
    <t xml:space="preserve"> </t>
  </si>
  <si>
    <t xml:space="preserve">[Billions of dollars]                                                                                                                                                                                                                                     </t>
  </si>
  <si>
    <t>Comparing State, Local and Private Spending Growth</t>
  </si>
  <si>
    <t xml:space="preserve">Source: Bureau of Economic Analysis, Table 1.1.5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</si>
</sst>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  <numFmt numFmtId="166" formatCode="_(&quot;$&quot;* #,##0_);_(&quot;$&quot;* \(#,##0\);_(&quot;$&quot;* &quot;-&quot;??_);_(@_)"/>
    <numFmt numFmtId="167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9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164" fontId="35" fillId="0" borderId="0" xfId="0" applyNumberFormat="1" applyFont="1" applyFill="1" applyAlignment="1">
      <alignment horizontal="right"/>
    </xf>
    <xf numFmtId="165" fontId="0" fillId="0" borderId="0" xfId="0" applyNumberFormat="1" applyAlignment="1">
      <alignment/>
    </xf>
    <xf numFmtId="165" fontId="0" fillId="0" borderId="0" xfId="57" applyNumberFormat="1" applyFont="1" applyAlignment="1">
      <alignment/>
    </xf>
    <xf numFmtId="166" fontId="0" fillId="0" borderId="0" xfId="44" applyNumberFormat="1" applyFont="1" applyAlignment="1">
      <alignment/>
    </xf>
    <xf numFmtId="10" fontId="0" fillId="0" borderId="0" xfId="57" applyNumberFormat="1" applyFont="1" applyAlignment="1">
      <alignment/>
    </xf>
    <xf numFmtId="0" fontId="0" fillId="0" borderId="0" xfId="0" applyAlignment="1">
      <alignment horizontal="center" vertical="center" wrapText="1"/>
    </xf>
    <xf numFmtId="9" fontId="0" fillId="0" borderId="0" xfId="57" applyFont="1" applyAlignment="1">
      <alignment/>
    </xf>
    <xf numFmtId="167" fontId="0" fillId="0" borderId="0" xfId="0" applyNumberFormat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10" xfId="44" applyNumberFormat="1" applyFont="1" applyFill="1" applyBorder="1" applyAlignment="1">
      <alignment/>
    </xf>
    <xf numFmtId="0" fontId="0" fillId="0" borderId="0" xfId="0" applyFill="1" applyAlignment="1">
      <alignment/>
    </xf>
    <xf numFmtId="166" fontId="0" fillId="0" borderId="0" xfId="44" applyNumberFormat="1" applyFont="1" applyFill="1" applyBorder="1" applyAlignment="1">
      <alignment/>
    </xf>
    <xf numFmtId="0" fontId="0" fillId="0" borderId="0" xfId="44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Fill="1" applyAlignment="1">
      <alignment/>
    </xf>
    <xf numFmtId="165" fontId="33" fillId="0" borderId="0" xfId="0" applyNumberFormat="1" applyFont="1" applyFill="1" applyAlignment="1">
      <alignment/>
    </xf>
    <xf numFmtId="5" fontId="0" fillId="0" borderId="0" xfId="44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99"/>
  <sheetViews>
    <sheetView tabSelected="1"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" sqref="B1"/>
    </sheetView>
  </sheetViews>
  <sheetFormatPr defaultColWidth="9.140625" defaultRowHeight="15"/>
  <cols>
    <col min="1" max="1" width="32.8515625" style="0" customWidth="1"/>
    <col min="2" max="8" width="12.7109375" style="0" customWidth="1"/>
    <col min="12" max="12" width="10.140625" style="0" bestFit="1" customWidth="1"/>
    <col min="13" max="13" width="9.28125" style="0" bestFit="1" customWidth="1"/>
    <col min="14" max="15" width="9.00390625" style="0" bestFit="1" customWidth="1"/>
    <col min="16" max="16" width="10.140625" style="0" bestFit="1" customWidth="1"/>
    <col min="17" max="17" width="9.00390625" style="0" bestFit="1" customWidth="1"/>
    <col min="18" max="18" width="12.8515625" style="0" bestFit="1" customWidth="1"/>
    <col min="19" max="19" width="12.00390625" style="0" bestFit="1" customWidth="1"/>
    <col min="20" max="20" width="17.28125" style="0" bestFit="1" customWidth="1"/>
    <col min="21" max="21" width="9.00390625" style="0" customWidth="1"/>
    <col min="22" max="22" width="33.8515625" style="0" customWidth="1"/>
    <col min="27" max="27" width="19.28125" style="0" bestFit="1" customWidth="1"/>
    <col min="28" max="28" width="20.28125" style="0" bestFit="1" customWidth="1"/>
  </cols>
  <sheetData>
    <row r="1" ht="15">
      <c r="B1" t="s">
        <v>24</v>
      </c>
    </row>
    <row r="2" ht="15">
      <c r="B2" t="s">
        <v>25</v>
      </c>
    </row>
    <row r="4" spans="2:8" ht="15">
      <c r="B4" t="s">
        <v>23</v>
      </c>
      <c r="D4">
        <v>3</v>
      </c>
      <c r="E4">
        <v>10</v>
      </c>
      <c r="F4">
        <v>17</v>
      </c>
      <c r="G4">
        <v>18</v>
      </c>
      <c r="H4">
        <v>21</v>
      </c>
    </row>
    <row r="5" spans="1:29" s="6" customFormat="1" ht="102" customHeight="1">
      <c r="A5" s="6" t="s">
        <v>22</v>
      </c>
      <c r="B5" s="6" t="s">
        <v>21</v>
      </c>
      <c r="C5" s="6" t="s">
        <v>20</v>
      </c>
      <c r="D5" s="6" t="s">
        <v>19</v>
      </c>
      <c r="E5" s="6" t="s">
        <v>18</v>
      </c>
      <c r="F5" s="6" t="s">
        <v>17</v>
      </c>
      <c r="G5" s="6" t="s">
        <v>16</v>
      </c>
      <c r="H5" s="6" t="s">
        <v>15</v>
      </c>
      <c r="J5" s="8" t="s">
        <v>14</v>
      </c>
      <c r="L5" s="6" t="s">
        <v>3</v>
      </c>
      <c r="M5" s="6" t="s">
        <v>13</v>
      </c>
      <c r="N5" s="6" t="s">
        <v>12</v>
      </c>
      <c r="O5" s="6" t="s">
        <v>11</v>
      </c>
      <c r="P5" s="6" t="s">
        <v>2</v>
      </c>
      <c r="Q5" s="6" t="s">
        <v>1</v>
      </c>
      <c r="R5" s="6" t="s">
        <v>0</v>
      </c>
      <c r="S5" s="9" t="s">
        <v>10</v>
      </c>
      <c r="T5" s="9" t="s">
        <v>9</v>
      </c>
      <c r="W5" s="6" t="s">
        <v>8</v>
      </c>
      <c r="X5" s="6" t="s">
        <v>7</v>
      </c>
      <c r="Y5" s="6" t="s">
        <v>6</v>
      </c>
      <c r="Z5" s="6" t="s">
        <v>5</v>
      </c>
      <c r="AC5" s="6" t="s">
        <v>4</v>
      </c>
    </row>
    <row r="6" spans="1:21" ht="15">
      <c r="A6">
        <v>1929</v>
      </c>
      <c r="B6">
        <v>103.6</v>
      </c>
      <c r="C6">
        <v>77.4</v>
      </c>
      <c r="D6">
        <v>16.5</v>
      </c>
      <c r="E6">
        <v>0.4</v>
      </c>
      <c r="F6">
        <v>9.4</v>
      </c>
      <c r="G6">
        <v>1.7</v>
      </c>
      <c r="H6">
        <v>7.6</v>
      </c>
      <c r="J6" s="1">
        <v>0.079</v>
      </c>
      <c r="L6" s="4">
        <f>B6/J6</f>
        <v>1311.392405063291</v>
      </c>
      <c r="M6" s="4">
        <f>C6/J6</f>
        <v>979.746835443038</v>
      </c>
      <c r="N6" s="4">
        <f>D6/J6</f>
        <v>208.86075949367088</v>
      </c>
      <c r="O6" s="4">
        <f>E6/J6</f>
        <v>5.063291139240507</v>
      </c>
      <c r="P6" s="4">
        <f>SUM(M6:O6)</f>
        <v>1193.6708860759495</v>
      </c>
      <c r="Q6" s="4">
        <f>G6/J6</f>
        <v>21.518987341772153</v>
      </c>
      <c r="R6" s="4">
        <f>H6/J6</f>
        <v>96.20253164556962</v>
      </c>
      <c r="S6" s="4"/>
      <c r="T6" s="4"/>
      <c r="U6" s="4"/>
    </row>
    <row r="7" spans="1:29" ht="15">
      <c r="A7">
        <v>1930</v>
      </c>
      <c r="B7">
        <v>91.2</v>
      </c>
      <c r="C7">
        <v>70.1</v>
      </c>
      <c r="D7">
        <v>10.8</v>
      </c>
      <c r="E7">
        <v>0.3</v>
      </c>
      <c r="F7">
        <v>10</v>
      </c>
      <c r="G7">
        <v>1.8</v>
      </c>
      <c r="H7">
        <v>8.2</v>
      </c>
      <c r="J7" s="1">
        <v>0.078</v>
      </c>
      <c r="L7" s="4">
        <f>B7/J7</f>
        <v>1169.2307692307693</v>
      </c>
      <c r="M7" s="4">
        <f>C7/J7</f>
        <v>898.7179487179486</v>
      </c>
      <c r="N7" s="4">
        <f>D7/J7</f>
        <v>138.46153846153848</v>
      </c>
      <c r="O7" s="4">
        <f>E7/J7</f>
        <v>3.846153846153846</v>
      </c>
      <c r="P7" s="4">
        <f>SUM(M7:O7)</f>
        <v>1041.0256410256409</v>
      </c>
      <c r="Q7" s="4">
        <f>G7/J7</f>
        <v>23.076923076923077</v>
      </c>
      <c r="R7" s="4">
        <f>H7/J7</f>
        <v>105.12820512820512</v>
      </c>
      <c r="S7" s="4"/>
      <c r="T7" s="4"/>
      <c r="U7" s="4"/>
      <c r="W7" s="7">
        <f>(L7-L6)/L6</f>
        <v>-0.10840510840510835</v>
      </c>
      <c r="X7" s="7">
        <f>(P7-P6)/P6</f>
        <v>-0.1278788373168015</v>
      </c>
      <c r="Y7" s="7">
        <f>(Q7-Q6)/Q6</f>
        <v>0.0723981900452488</v>
      </c>
      <c r="Z7" s="7">
        <f>(R7-R6)/R6</f>
        <v>0.09278002699055325</v>
      </c>
      <c r="AC7" s="7">
        <f>((Q7+R7)-(Q6+R6))/(Q6+R6)</f>
        <v>0.08905431486076651</v>
      </c>
    </row>
    <row r="8" spans="1:29" ht="15">
      <c r="A8">
        <v>1931</v>
      </c>
      <c r="B8">
        <v>76.5</v>
      </c>
      <c r="C8">
        <v>60.7</v>
      </c>
      <c r="D8">
        <v>5.9</v>
      </c>
      <c r="E8">
        <v>0</v>
      </c>
      <c r="F8">
        <v>9.9</v>
      </c>
      <c r="G8">
        <v>1.9</v>
      </c>
      <c r="H8">
        <v>8</v>
      </c>
      <c r="J8" s="1">
        <v>0.071</v>
      </c>
      <c r="L8" s="4">
        <f>B8/J8</f>
        <v>1077.4647887323945</v>
      </c>
      <c r="M8" s="4">
        <f>C8/J8</f>
        <v>854.9295774647888</v>
      </c>
      <c r="N8" s="4">
        <f>D8/J8</f>
        <v>83.09859154929579</v>
      </c>
      <c r="O8" s="4">
        <f>E8/J8</f>
        <v>0</v>
      </c>
      <c r="P8" s="4">
        <f>SUM(M8:O8)</f>
        <v>938.0281690140846</v>
      </c>
      <c r="Q8" s="4">
        <f>G8/J8</f>
        <v>26.760563380281692</v>
      </c>
      <c r="R8" s="4">
        <f>H8/J8</f>
        <v>112.67605633802818</v>
      </c>
      <c r="S8" s="4"/>
      <c r="T8" s="4"/>
      <c r="U8" s="4"/>
      <c r="W8" s="7">
        <f>(L8-L7)/L7</f>
        <v>-0.07848406226834687</v>
      </c>
      <c r="X8" s="7">
        <f>(P8-P7)/P7</f>
        <v>-0.09893845833622403</v>
      </c>
      <c r="Y8" s="7">
        <f>(Q8-Q7)/Q7</f>
        <v>0.15962441314554</v>
      </c>
      <c r="Z8" s="7">
        <f>(R8-R7)/R7</f>
        <v>0.07179663345929244</v>
      </c>
      <c r="AC8" s="7">
        <f>((Q8+R8)-(Q7+R7))/(Q7+R7)</f>
        <v>0.08760563380281688</v>
      </c>
    </row>
    <row r="9" spans="1:29" ht="15">
      <c r="A9">
        <v>1932</v>
      </c>
      <c r="B9">
        <v>58.7</v>
      </c>
      <c r="C9">
        <v>48.7</v>
      </c>
      <c r="D9">
        <v>1.3</v>
      </c>
      <c r="E9">
        <v>0</v>
      </c>
      <c r="F9">
        <v>8.7</v>
      </c>
      <c r="G9">
        <v>1.8</v>
      </c>
      <c r="H9">
        <v>6.9</v>
      </c>
      <c r="J9" s="1">
        <v>0.064</v>
      </c>
      <c r="L9" s="4">
        <f>B9/J9</f>
        <v>917.1875</v>
      </c>
      <c r="M9" s="4">
        <f>C9/J9</f>
        <v>760.9375</v>
      </c>
      <c r="N9" s="4">
        <f>D9/J9</f>
        <v>20.3125</v>
      </c>
      <c r="O9" s="4">
        <f>E9/J9</f>
        <v>0</v>
      </c>
      <c r="P9" s="4">
        <f>SUM(M9:O9)</f>
        <v>781.25</v>
      </c>
      <c r="Q9" s="4">
        <f>G9/J9</f>
        <v>28.125</v>
      </c>
      <c r="R9" s="4">
        <f>H9/J9</f>
        <v>107.8125</v>
      </c>
      <c r="S9" s="4"/>
      <c r="T9" s="4"/>
      <c r="U9" s="4"/>
      <c r="W9" s="7">
        <f>(L9-L8)/L8</f>
        <v>-0.14875408496732034</v>
      </c>
      <c r="X9" s="7">
        <f>(P9-P8)/P8</f>
        <v>-0.16713588588588596</v>
      </c>
      <c r="Y9" s="7">
        <f>(Q9-Q8)/Q8</f>
        <v>0.050986842105263094</v>
      </c>
      <c r="Z9" s="7">
        <f>(R9-R8)/R8</f>
        <v>-0.04316406250000005</v>
      </c>
      <c r="AC9" s="7">
        <f>((Q9+R9)-(Q8+R8))/(Q8+R8)</f>
        <v>-0.02509469696969695</v>
      </c>
    </row>
    <row r="10" spans="1:29" ht="15">
      <c r="A10">
        <v>1933</v>
      </c>
      <c r="B10">
        <v>56.4</v>
      </c>
      <c r="C10">
        <v>45.9</v>
      </c>
      <c r="D10">
        <v>1.7</v>
      </c>
      <c r="E10">
        <v>0.1</v>
      </c>
      <c r="F10">
        <v>8.7</v>
      </c>
      <c r="G10">
        <v>2.3</v>
      </c>
      <c r="H10">
        <v>6.4</v>
      </c>
      <c r="J10" s="1">
        <v>0.06</v>
      </c>
      <c r="L10" s="4">
        <f>B10/J10</f>
        <v>940</v>
      </c>
      <c r="M10" s="4">
        <f>C10/J10</f>
        <v>765</v>
      </c>
      <c r="N10" s="4">
        <f>D10/J10</f>
        <v>28.333333333333332</v>
      </c>
      <c r="O10" s="4">
        <f>E10/J10</f>
        <v>1.6666666666666667</v>
      </c>
      <c r="P10" s="4">
        <f>SUM(M10:O10)</f>
        <v>795</v>
      </c>
      <c r="Q10" s="4">
        <f>G10/J10</f>
        <v>38.33333333333333</v>
      </c>
      <c r="R10" s="4">
        <f>H10/J10</f>
        <v>106.66666666666667</v>
      </c>
      <c r="S10" s="4"/>
      <c r="T10" s="4"/>
      <c r="U10" s="4"/>
      <c r="W10" s="7">
        <f>(L10-L9)/L9</f>
        <v>0.024872231686541738</v>
      </c>
      <c r="X10" s="7">
        <f>(P10-P9)/P9</f>
        <v>0.0176</v>
      </c>
      <c r="Y10" s="7">
        <f>(Q10-Q9)/Q9</f>
        <v>0.3629629629629628</v>
      </c>
      <c r="Z10" s="7">
        <f>(R10-R9)/R9</f>
        <v>-0.010628019323671453</v>
      </c>
      <c r="AC10" s="7">
        <f>((Q10+R10)-(Q9+R9))/(Q9+R9)</f>
        <v>0.06666666666666667</v>
      </c>
    </row>
    <row r="11" spans="1:29" ht="15">
      <c r="A11">
        <v>1934</v>
      </c>
      <c r="B11">
        <v>66</v>
      </c>
      <c r="C11">
        <v>51.5</v>
      </c>
      <c r="D11">
        <v>3.7</v>
      </c>
      <c r="E11">
        <v>0.3</v>
      </c>
      <c r="F11">
        <v>10.5</v>
      </c>
      <c r="G11">
        <v>3.3</v>
      </c>
      <c r="H11">
        <v>7.2</v>
      </c>
      <c r="J11" s="1">
        <v>0.062</v>
      </c>
      <c r="L11" s="4">
        <f>B11/J11</f>
        <v>1064.516129032258</v>
      </c>
      <c r="M11" s="4">
        <f>C11/J11</f>
        <v>830.6451612903226</v>
      </c>
      <c r="N11" s="4">
        <f>D11/J11</f>
        <v>59.67741935483871</v>
      </c>
      <c r="O11" s="4">
        <f>E11/J11</f>
        <v>4.838709677419355</v>
      </c>
      <c r="P11" s="4">
        <f>SUM(M11:O11)</f>
        <v>895.1612903225806</v>
      </c>
      <c r="Q11" s="4">
        <f>G11/J11</f>
        <v>53.225806451612904</v>
      </c>
      <c r="R11" s="4">
        <f>H11/J11</f>
        <v>116.12903225806453</v>
      </c>
      <c r="S11" s="4"/>
      <c r="T11" s="4"/>
      <c r="U11" s="4"/>
      <c r="W11" s="7">
        <f>(L11-L10)/L10</f>
        <v>0.13246396705559366</v>
      </c>
      <c r="X11" s="7">
        <f>(P11-P10)/P10</f>
        <v>0.12598904443091902</v>
      </c>
      <c r="Y11" s="7">
        <f>(Q11-Q10)/Q10</f>
        <v>0.3884992987377281</v>
      </c>
      <c r="Z11" s="7">
        <f>(R11-R10)/R10</f>
        <v>0.08870967741935488</v>
      </c>
      <c r="AC11" s="7">
        <f>((Q11+R11)-(Q10+R10))/(Q10+R10)</f>
        <v>0.16796440489432715</v>
      </c>
    </row>
    <row r="12" spans="1:29" ht="15">
      <c r="A12">
        <v>1935</v>
      </c>
      <c r="B12">
        <v>73.3</v>
      </c>
      <c r="C12">
        <v>55.9</v>
      </c>
      <c r="D12">
        <v>6.7</v>
      </c>
      <c r="E12">
        <v>-0.2</v>
      </c>
      <c r="F12">
        <v>10.9</v>
      </c>
      <c r="G12">
        <v>3.4</v>
      </c>
      <c r="H12">
        <v>7.5</v>
      </c>
      <c r="J12" s="1">
        <v>0.064</v>
      </c>
      <c r="L12" s="4">
        <f>B12/J12</f>
        <v>1145.3125</v>
      </c>
      <c r="M12" s="4">
        <f>C12/J12</f>
        <v>873.4375</v>
      </c>
      <c r="N12" s="4">
        <f>D12/J12</f>
        <v>104.6875</v>
      </c>
      <c r="O12" s="4">
        <f>E12/J12</f>
        <v>-3.125</v>
      </c>
      <c r="P12" s="4">
        <f>SUM(M12:O12)</f>
        <v>975</v>
      </c>
      <c r="Q12" s="4">
        <f>G12/J12</f>
        <v>53.125</v>
      </c>
      <c r="R12" s="4">
        <f>H12/J12</f>
        <v>117.1875</v>
      </c>
      <c r="S12" s="4"/>
      <c r="T12" s="4"/>
      <c r="U12" s="4"/>
      <c r="W12" s="7">
        <f>(L12-L11)/L11</f>
        <v>0.07589962121212122</v>
      </c>
      <c r="X12" s="7">
        <f>(P12-P11)/P11</f>
        <v>0.08918918918918924</v>
      </c>
      <c r="Y12" s="7">
        <f>(Q12-Q11)/Q11</f>
        <v>-0.0018939393939394068</v>
      </c>
      <c r="Z12" s="7">
        <f>(R12-R11)/R11</f>
        <v>0.009114583333333242</v>
      </c>
      <c r="AC12" s="7">
        <f>((Q12+R12)-(Q11+R11))/(Q11+R11)</f>
        <v>0.005654761904761796</v>
      </c>
    </row>
    <row r="13" spans="1:29" ht="15">
      <c r="A13">
        <v>1936</v>
      </c>
      <c r="B13">
        <v>83.8</v>
      </c>
      <c r="C13">
        <v>62.2</v>
      </c>
      <c r="D13">
        <v>8.6</v>
      </c>
      <c r="E13">
        <v>-0.1</v>
      </c>
      <c r="F13">
        <v>13.1</v>
      </c>
      <c r="G13">
        <v>5.6</v>
      </c>
      <c r="H13">
        <v>7.5</v>
      </c>
      <c r="J13" s="1">
        <v>0.065</v>
      </c>
      <c r="L13" s="4">
        <f>B13/J13</f>
        <v>1289.230769230769</v>
      </c>
      <c r="M13" s="4">
        <f>C13/J13</f>
        <v>956.9230769230769</v>
      </c>
      <c r="N13" s="4">
        <f>D13/J13</f>
        <v>132.3076923076923</v>
      </c>
      <c r="O13" s="4">
        <f>E13/J13</f>
        <v>-1.5384615384615385</v>
      </c>
      <c r="P13" s="4">
        <f>SUM(M13:O13)</f>
        <v>1087.6923076923078</v>
      </c>
      <c r="Q13" s="4">
        <f>G13/J13</f>
        <v>86.15384615384615</v>
      </c>
      <c r="R13" s="4">
        <f>H13/J13</f>
        <v>115.38461538461539</v>
      </c>
      <c r="S13" s="4"/>
      <c r="T13" s="4"/>
      <c r="U13" s="4"/>
      <c r="W13" s="7">
        <f>(L13-L12)/L12</f>
        <v>0.12565851610872059</v>
      </c>
      <c r="X13" s="7">
        <f>(P13-P12)/P12</f>
        <v>0.11558185404339266</v>
      </c>
      <c r="Y13" s="7">
        <f>(Q13-Q12)/Q12</f>
        <v>0.6217194570135746</v>
      </c>
      <c r="Z13" s="7">
        <f>(R13-R12)/R12</f>
        <v>-0.015384615384615366</v>
      </c>
      <c r="AC13" s="7">
        <f>((Q13+R13)-(Q12+R12))/(Q12+R12)</f>
        <v>0.18334509527170081</v>
      </c>
    </row>
    <row r="14" spans="1:29" ht="15">
      <c r="A14">
        <v>1937</v>
      </c>
      <c r="B14">
        <v>91.9</v>
      </c>
      <c r="C14">
        <v>66.8</v>
      </c>
      <c r="D14">
        <v>12.2</v>
      </c>
      <c r="E14">
        <v>0.1</v>
      </c>
      <c r="F14">
        <v>12.8</v>
      </c>
      <c r="G14">
        <v>5.1</v>
      </c>
      <c r="H14">
        <v>7.7</v>
      </c>
      <c r="J14" s="1">
        <v>0.067</v>
      </c>
      <c r="L14" s="4">
        <f>B14/J14</f>
        <v>1371.641791044776</v>
      </c>
      <c r="M14" s="4">
        <f>C14/J14</f>
        <v>997.0149253731342</v>
      </c>
      <c r="N14" s="4">
        <f>D14/J14</f>
        <v>182.08955223880594</v>
      </c>
      <c r="O14" s="4">
        <f>E14/J14</f>
        <v>1.492537313432836</v>
      </c>
      <c r="P14" s="4">
        <f>SUM(M14:O14)</f>
        <v>1180.597014925373</v>
      </c>
      <c r="Q14" s="4">
        <f>G14/J14</f>
        <v>76.11940298507461</v>
      </c>
      <c r="R14" s="4">
        <f>H14/J14</f>
        <v>114.92537313432835</v>
      </c>
      <c r="S14" s="4"/>
      <c r="T14" s="4"/>
      <c r="U14" s="4"/>
      <c r="W14" s="7">
        <f>(L14-L13)/L13</f>
        <v>0.06392263028532762</v>
      </c>
      <c r="X14" s="7">
        <f>(P14-P13)/P13</f>
        <v>0.08541451160041355</v>
      </c>
      <c r="Y14" s="7">
        <f>(Q14-Q13)/Q13</f>
        <v>-0.11647121535181243</v>
      </c>
      <c r="Z14" s="7">
        <f>(R14-R13)/R13</f>
        <v>-0.0039800995024876235</v>
      </c>
      <c r="AC14" s="7">
        <f>((Q14+R14)-(Q13+R13))/(Q13+R13)</f>
        <v>-0.052067904751054016</v>
      </c>
    </row>
    <row r="15" spans="1:29" ht="15">
      <c r="A15">
        <v>1938</v>
      </c>
      <c r="B15">
        <v>86.1</v>
      </c>
      <c r="C15">
        <v>64.3</v>
      </c>
      <c r="D15">
        <v>7.1</v>
      </c>
      <c r="E15">
        <v>1</v>
      </c>
      <c r="F15">
        <v>13.8</v>
      </c>
      <c r="G15">
        <v>5.7</v>
      </c>
      <c r="H15">
        <v>8.1</v>
      </c>
      <c r="J15" s="1">
        <v>0.065</v>
      </c>
      <c r="L15" s="4">
        <f>B15/J15</f>
        <v>1324.6153846153845</v>
      </c>
      <c r="M15" s="4">
        <f>C15/J15</f>
        <v>989.2307692307692</v>
      </c>
      <c r="N15" s="4">
        <f>D15/J15</f>
        <v>109.23076923076923</v>
      </c>
      <c r="O15" s="4">
        <f>E15/J15</f>
        <v>15.384615384615383</v>
      </c>
      <c r="P15" s="4">
        <f>SUM(M15:O15)</f>
        <v>1113.8461538461538</v>
      </c>
      <c r="Q15" s="4">
        <f>G15/J15</f>
        <v>87.6923076923077</v>
      </c>
      <c r="R15" s="4">
        <f>H15/J15</f>
        <v>124.6153846153846</v>
      </c>
      <c r="S15" s="4"/>
      <c r="T15" s="4"/>
      <c r="U15" s="4"/>
      <c r="W15" s="7">
        <f>(L15-L14)/L14</f>
        <v>-0.03428475767975224</v>
      </c>
      <c r="X15" s="7">
        <f>(P15-P14)/P14</f>
        <v>-0.056539920256734384</v>
      </c>
      <c r="Y15" s="7">
        <f>(Q15-Q14)/Q14</f>
        <v>0.15203619909502283</v>
      </c>
      <c r="Z15" s="7">
        <f>(R15-R14)/R14</f>
        <v>0.08431568431568422</v>
      </c>
      <c r="AC15" s="7">
        <f>((Q15+R15)-(Q14+R14))/(Q14+R14)</f>
        <v>0.11129807692307694</v>
      </c>
    </row>
    <row r="16" spans="1:29" ht="15">
      <c r="A16">
        <v>1939</v>
      </c>
      <c r="B16">
        <v>92.2</v>
      </c>
      <c r="C16">
        <v>67.2</v>
      </c>
      <c r="D16">
        <v>9.3</v>
      </c>
      <c r="E16">
        <v>0.8</v>
      </c>
      <c r="F16">
        <v>14.8</v>
      </c>
      <c r="G16">
        <v>6</v>
      </c>
      <c r="H16">
        <v>8.8</v>
      </c>
      <c r="J16" s="1">
        <v>0.065</v>
      </c>
      <c r="L16" s="4">
        <f>B16/J16</f>
        <v>1418.4615384615386</v>
      </c>
      <c r="M16" s="4">
        <f>C16/J16</f>
        <v>1033.8461538461538</v>
      </c>
      <c r="N16" s="4">
        <f>D16/J16</f>
        <v>143.0769230769231</v>
      </c>
      <c r="O16" s="4">
        <f>E16/J16</f>
        <v>12.307692307692308</v>
      </c>
      <c r="P16" s="4">
        <f>SUM(M16:O16)</f>
        <v>1189.2307692307693</v>
      </c>
      <c r="Q16" s="4">
        <f>G16/J16</f>
        <v>92.3076923076923</v>
      </c>
      <c r="R16" s="4">
        <f>H16/J16</f>
        <v>135.3846153846154</v>
      </c>
      <c r="S16" s="4"/>
      <c r="T16" s="4"/>
      <c r="U16" s="4"/>
      <c r="W16" s="7">
        <f>(L16-L15)/L15</f>
        <v>0.07084785133565637</v>
      </c>
      <c r="X16" s="7">
        <f>(P16-P15)/P15</f>
        <v>0.0676795580110498</v>
      </c>
      <c r="Y16" s="7">
        <f>(Q16-Q15)/Q15</f>
        <v>0.0526315789473684</v>
      </c>
      <c r="Z16" s="7">
        <f>(R16-R15)/R15</f>
        <v>0.08641975308641991</v>
      </c>
      <c r="AC16" s="7">
        <f>((Q16+R16)-(Q15+R15))/(Q15+R15)</f>
        <v>0.07246376811594205</v>
      </c>
    </row>
    <row r="17" spans="1:29" ht="15">
      <c r="A17">
        <v>1940</v>
      </c>
      <c r="B17">
        <v>101.4</v>
      </c>
      <c r="C17">
        <v>71.3</v>
      </c>
      <c r="D17">
        <v>13.6</v>
      </c>
      <c r="E17">
        <v>1.5</v>
      </c>
      <c r="F17">
        <v>15</v>
      </c>
      <c r="G17">
        <v>6.5</v>
      </c>
      <c r="H17">
        <v>8.6</v>
      </c>
      <c r="J17" s="1">
        <v>0.065</v>
      </c>
      <c r="L17" s="4">
        <f>B17/J17</f>
        <v>1560</v>
      </c>
      <c r="M17" s="4">
        <f>C17/J17</f>
        <v>1096.923076923077</v>
      </c>
      <c r="N17" s="4">
        <f>D17/J17</f>
        <v>209.23076923076923</v>
      </c>
      <c r="O17" s="4">
        <f>E17/J17</f>
        <v>23.076923076923077</v>
      </c>
      <c r="P17" s="4">
        <f>SUM(M17:O17)</f>
        <v>1329.2307692307693</v>
      </c>
      <c r="Q17" s="4">
        <f>G17/J17</f>
        <v>100</v>
      </c>
      <c r="R17" s="4">
        <f>H17/J17</f>
        <v>132.3076923076923</v>
      </c>
      <c r="S17" s="4"/>
      <c r="T17" s="4"/>
      <c r="U17" s="4"/>
      <c r="W17" s="7">
        <f>(L17-L16)/L16</f>
        <v>0.09978308026030361</v>
      </c>
      <c r="X17" s="7">
        <f>(P17-P16)/P16</f>
        <v>0.11772315653298836</v>
      </c>
      <c r="Y17" s="7">
        <f>(Q17-Q16)/Q16</f>
        <v>0.08333333333333334</v>
      </c>
      <c r="Z17" s="7">
        <f>(R17-R16)/R16</f>
        <v>-0.022727272727272856</v>
      </c>
      <c r="AC17" s="7">
        <f>((Q17+R17)-(Q16+R16))/(Q16+R16)</f>
        <v>0.02027027027027026</v>
      </c>
    </row>
    <row r="18" spans="1:29" ht="15">
      <c r="A18">
        <v>1941</v>
      </c>
      <c r="B18">
        <v>126.7</v>
      </c>
      <c r="C18">
        <v>81.1</v>
      </c>
      <c r="D18">
        <v>18.1</v>
      </c>
      <c r="E18">
        <v>1</v>
      </c>
      <c r="F18">
        <v>26.5</v>
      </c>
      <c r="G18">
        <v>18</v>
      </c>
      <c r="H18">
        <v>8.6</v>
      </c>
      <c r="J18" s="1">
        <v>0.068</v>
      </c>
      <c r="L18" s="4">
        <f>B18/J18</f>
        <v>1863.235294117647</v>
      </c>
      <c r="M18" s="4">
        <f>C18/J18</f>
        <v>1192.6470588235293</v>
      </c>
      <c r="N18" s="4">
        <f>D18/J18</f>
        <v>266.1764705882353</v>
      </c>
      <c r="O18" s="4">
        <f>E18/J18</f>
        <v>14.705882352941176</v>
      </c>
      <c r="P18" s="4">
        <f>SUM(M18:O18)</f>
        <v>1473.5294117647059</v>
      </c>
      <c r="Q18" s="4">
        <f>G18/J18</f>
        <v>264.70588235294116</v>
      </c>
      <c r="R18" s="4">
        <f>H18/J18</f>
        <v>126.4705882352941</v>
      </c>
      <c r="S18" s="4"/>
      <c r="T18" s="4"/>
      <c r="U18" s="4"/>
      <c r="W18" s="7">
        <f>(L18-L17)/L17</f>
        <v>0.1943815987933635</v>
      </c>
      <c r="X18" s="7">
        <f>(P18-P17)/P17</f>
        <v>0.10855800653594765</v>
      </c>
      <c r="Y18" s="7">
        <f>(Q18-Q17)/Q17</f>
        <v>1.6470588235294117</v>
      </c>
      <c r="Z18" s="7">
        <f>(R18-R17)/R17</f>
        <v>-0.04411764705882354</v>
      </c>
      <c r="AC18" s="7">
        <f>((Q18+R18)-(Q17+R17))/(Q17+R17)</f>
        <v>0.6838722243864432</v>
      </c>
    </row>
    <row r="19" spans="1:29" ht="15">
      <c r="A19">
        <v>1942</v>
      </c>
      <c r="B19">
        <v>161.9</v>
      </c>
      <c r="C19">
        <v>89</v>
      </c>
      <c r="D19">
        <v>10.4</v>
      </c>
      <c r="E19">
        <v>-0.3</v>
      </c>
      <c r="F19">
        <v>62.7</v>
      </c>
      <c r="G19">
        <v>54.1</v>
      </c>
      <c r="H19">
        <v>8.6</v>
      </c>
      <c r="J19" s="1">
        <v>0.076</v>
      </c>
      <c r="L19" s="4">
        <f>B19/J19</f>
        <v>2130.263157894737</v>
      </c>
      <c r="M19" s="4">
        <f>C19/J19</f>
        <v>1171.0526315789473</v>
      </c>
      <c r="N19" s="4">
        <f>D19/J19</f>
        <v>136.8421052631579</v>
      </c>
      <c r="O19" s="4">
        <f>E19/J19</f>
        <v>-3.9473684210526314</v>
      </c>
      <c r="P19" s="4">
        <f>SUM(M19:O19)</f>
        <v>1303.9473684210525</v>
      </c>
      <c r="Q19" s="4">
        <f>G19/J19</f>
        <v>711.8421052631579</v>
      </c>
      <c r="R19" s="4">
        <f>H19/J19</f>
        <v>113.15789473684211</v>
      </c>
      <c r="S19" s="4"/>
      <c r="T19" s="4"/>
      <c r="U19" s="4"/>
      <c r="W19" s="7">
        <f>(L19-L18)/L18</f>
        <v>0.14331408632077444</v>
      </c>
      <c r="X19" s="7">
        <f>(P19-P18)/P18</f>
        <v>-0.11508561823720988</v>
      </c>
      <c r="Y19" s="7">
        <f>(Q19-Q18)/Q18</f>
        <v>1.6891812865497078</v>
      </c>
      <c r="Z19" s="7">
        <f>(R19-R18)/R18</f>
        <v>-0.1052631578947367</v>
      </c>
      <c r="AC19" s="7">
        <f>((Q19+R19)-(Q18+R18))/(Q18+R18)</f>
        <v>1.1090225563909777</v>
      </c>
    </row>
    <row r="20" spans="1:29" ht="15">
      <c r="A20">
        <v>1943</v>
      </c>
      <c r="B20">
        <v>198.6</v>
      </c>
      <c r="C20">
        <v>99.9</v>
      </c>
      <c r="D20">
        <v>6.1</v>
      </c>
      <c r="E20">
        <v>-2.2</v>
      </c>
      <c r="F20">
        <v>94.8</v>
      </c>
      <c r="G20">
        <v>86.5</v>
      </c>
      <c r="H20">
        <v>8.4</v>
      </c>
      <c r="J20" s="1">
        <v>0.08</v>
      </c>
      <c r="L20" s="4">
        <f>B20/J20</f>
        <v>2482.5</v>
      </c>
      <c r="M20" s="4">
        <f>C20/J20</f>
        <v>1248.75</v>
      </c>
      <c r="N20" s="4">
        <f>D20/J20</f>
        <v>76.25</v>
      </c>
      <c r="O20" s="4">
        <f>E20/J20</f>
        <v>-27.5</v>
      </c>
      <c r="P20" s="4">
        <f>SUM(M20:O20)</f>
        <v>1297.5</v>
      </c>
      <c r="Q20" s="4">
        <f>G20/J20</f>
        <v>1081.25</v>
      </c>
      <c r="R20" s="4">
        <f>H20/J20</f>
        <v>105</v>
      </c>
      <c r="S20" s="4"/>
      <c r="T20" s="4"/>
      <c r="U20" s="4"/>
      <c r="W20" s="7">
        <f>(L20-L19)/L19</f>
        <v>0.16534898085237787</v>
      </c>
      <c r="X20" s="7">
        <f>(P20-P19)/P19</f>
        <v>-0.004944500504540758</v>
      </c>
      <c r="Y20" s="7">
        <f>(Q20-Q19)/Q19</f>
        <v>0.5189463955637708</v>
      </c>
      <c r="Z20" s="7">
        <f>(R20-R19)/R19</f>
        <v>-0.07209302325581399</v>
      </c>
      <c r="AC20" s="7">
        <f>((Q20+R20)-(Q19+R19))/(Q19+R19)</f>
        <v>0.43787878787878787</v>
      </c>
    </row>
    <row r="21" spans="1:29" ht="15">
      <c r="A21">
        <v>1944</v>
      </c>
      <c r="B21">
        <v>219.8</v>
      </c>
      <c r="C21">
        <v>108.7</v>
      </c>
      <c r="D21">
        <v>7.8</v>
      </c>
      <c r="E21">
        <v>-2</v>
      </c>
      <c r="F21">
        <v>105.3</v>
      </c>
      <c r="G21">
        <v>96.9</v>
      </c>
      <c r="H21">
        <v>8.4</v>
      </c>
      <c r="J21" s="1">
        <v>0.082</v>
      </c>
      <c r="L21" s="4">
        <f>B21/J21</f>
        <v>2680.487804878049</v>
      </c>
      <c r="M21" s="4">
        <f>C21/J21</f>
        <v>1325.6097560975609</v>
      </c>
      <c r="N21" s="4">
        <f>D21/J21</f>
        <v>95.12195121951218</v>
      </c>
      <c r="O21" s="4">
        <f>E21/J21</f>
        <v>-24.390243902439025</v>
      </c>
      <c r="P21" s="4">
        <f>SUM(M21:O21)</f>
        <v>1396.3414634146338</v>
      </c>
      <c r="Q21" s="4">
        <f>G21/J21</f>
        <v>1181.7073170731708</v>
      </c>
      <c r="R21" s="4">
        <f>H21/J21</f>
        <v>102.4390243902439</v>
      </c>
      <c r="S21" s="4"/>
      <c r="T21" s="4"/>
      <c r="U21" s="4"/>
      <c r="W21" s="7">
        <f>(L21-L20)/L20</f>
        <v>0.0797533957212684</v>
      </c>
      <c r="X21" s="7">
        <f>(P21-P20)/P20</f>
        <v>0.07617839184172165</v>
      </c>
      <c r="Y21" s="7">
        <f>(Q21-Q20)/Q20</f>
        <v>0.09290850133934869</v>
      </c>
      <c r="Z21" s="7">
        <f>(R21-R20)/R20</f>
        <v>-0.02439024390243904</v>
      </c>
      <c r="AC21" s="7">
        <f>((Q21+R21)-(Q20+R20))/(Q20+R20)</f>
        <v>0.08252589375208828</v>
      </c>
    </row>
    <row r="22" spans="1:29" ht="15">
      <c r="A22">
        <v>1945</v>
      </c>
      <c r="B22">
        <v>223</v>
      </c>
      <c r="C22">
        <v>120</v>
      </c>
      <c r="D22">
        <v>10.8</v>
      </c>
      <c r="E22">
        <v>-0.8</v>
      </c>
      <c r="F22">
        <v>93</v>
      </c>
      <c r="G22">
        <v>84</v>
      </c>
      <c r="H22">
        <v>9</v>
      </c>
      <c r="J22" s="1">
        <v>0.084</v>
      </c>
      <c r="L22" s="4">
        <f>B22/J22</f>
        <v>2654.7619047619046</v>
      </c>
      <c r="M22" s="4">
        <f>C22/J22</f>
        <v>1428.5714285714284</v>
      </c>
      <c r="N22" s="4">
        <f>D22/J22</f>
        <v>128.57142857142858</v>
      </c>
      <c r="O22" s="4">
        <f>E22/J22</f>
        <v>-9.523809523809524</v>
      </c>
      <c r="P22" s="4">
        <f>SUM(M22:O22)</f>
        <v>1547.6190476190475</v>
      </c>
      <c r="Q22" s="4">
        <f>G22/J22</f>
        <v>999.9999999999999</v>
      </c>
      <c r="R22" s="4">
        <f>H22/J22</f>
        <v>107.14285714285714</v>
      </c>
      <c r="S22" s="4"/>
      <c r="T22" s="4"/>
      <c r="U22" s="4"/>
      <c r="W22" s="7">
        <f>(L22-L21)/L21</f>
        <v>-0.009597469561072906</v>
      </c>
      <c r="X22" s="7">
        <f>(P22-P21)/P21</f>
        <v>0.1083385319193181</v>
      </c>
      <c r="Y22" s="7">
        <f>(Q22-Q21)/Q21</f>
        <v>-0.1537667698658412</v>
      </c>
      <c r="Z22" s="7">
        <f>(R22-R21)/R21</f>
        <v>0.04591836734693875</v>
      </c>
      <c r="AC22" s="7">
        <f>((Q22+R22)-(Q21+R21))/(Q21+R21)</f>
        <v>-0.13783747117080458</v>
      </c>
    </row>
    <row r="23" spans="1:29" ht="15">
      <c r="A23">
        <v>1946</v>
      </c>
      <c r="B23">
        <v>222.2</v>
      </c>
      <c r="C23">
        <v>144.3</v>
      </c>
      <c r="D23">
        <v>31.1</v>
      </c>
      <c r="E23">
        <v>7.2</v>
      </c>
      <c r="F23">
        <v>39.6</v>
      </c>
      <c r="G23">
        <v>28.8</v>
      </c>
      <c r="H23">
        <v>10.8</v>
      </c>
      <c r="J23" s="1">
        <v>0.091</v>
      </c>
      <c r="L23" s="4">
        <f>B23/J23</f>
        <v>2441.7582417582416</v>
      </c>
      <c r="M23" s="4">
        <f>C23/J23</f>
        <v>1585.7142857142858</v>
      </c>
      <c r="N23" s="4">
        <f>D23/J23</f>
        <v>341.7582417582418</v>
      </c>
      <c r="O23" s="4">
        <f>E23/J23</f>
        <v>79.12087912087912</v>
      </c>
      <c r="P23" s="4">
        <f>SUM(M23:O23)</f>
        <v>2006.5934065934068</v>
      </c>
      <c r="Q23" s="4">
        <f>G23/J23</f>
        <v>316.4835164835165</v>
      </c>
      <c r="R23" s="4">
        <f>H23/J23</f>
        <v>118.68131868131869</v>
      </c>
      <c r="S23" s="4"/>
      <c r="T23" s="4"/>
      <c r="U23" s="4"/>
      <c r="W23" s="7">
        <f>(L23-L22)/L22</f>
        <v>-0.08023456364263537</v>
      </c>
      <c r="X23" s="7">
        <f>(P23-P22)/P22</f>
        <v>0.2965680473372784</v>
      </c>
      <c r="Y23" s="7">
        <f>(Q23-Q22)/Q22</f>
        <v>-0.6835164835164834</v>
      </c>
      <c r="Z23" s="7">
        <f>(R23-R22)/R22</f>
        <v>0.10769230769230778</v>
      </c>
      <c r="AC23" s="7">
        <f>((Q23+R23)-(Q22+R22))/(Q22+R22)</f>
        <v>-0.6069478908188586</v>
      </c>
    </row>
    <row r="24" spans="1:29" ht="15">
      <c r="A24">
        <v>1947</v>
      </c>
      <c r="B24">
        <v>244.1</v>
      </c>
      <c r="C24">
        <v>162</v>
      </c>
      <c r="D24">
        <v>35</v>
      </c>
      <c r="E24">
        <v>10.8</v>
      </c>
      <c r="F24">
        <v>36.3</v>
      </c>
      <c r="G24">
        <v>22.6</v>
      </c>
      <c r="H24">
        <v>13.7</v>
      </c>
      <c r="J24" s="1">
        <v>0.104</v>
      </c>
      <c r="L24" s="4">
        <f>B24/J24</f>
        <v>2347.1153846153848</v>
      </c>
      <c r="M24" s="4">
        <f>C24/J24</f>
        <v>1557.6923076923078</v>
      </c>
      <c r="N24" s="4">
        <f>D24/J24</f>
        <v>336.53846153846155</v>
      </c>
      <c r="O24" s="4">
        <f>E24/J24</f>
        <v>103.84615384615385</v>
      </c>
      <c r="P24" s="4">
        <f>SUM(M24:O24)</f>
        <v>1998.0769230769233</v>
      </c>
      <c r="Q24" s="4">
        <f>G24/J24</f>
        <v>217.30769230769232</v>
      </c>
      <c r="R24" s="4">
        <f>H24/J24</f>
        <v>131.73076923076923</v>
      </c>
      <c r="S24" s="4"/>
      <c r="T24" s="4"/>
      <c r="U24" s="4"/>
      <c r="W24" s="7">
        <f>(L24-L23)/L23</f>
        <v>-0.038760126012601155</v>
      </c>
      <c r="X24" s="7">
        <f>(P24-P23)/P23</f>
        <v>-0.00424424972617743</v>
      </c>
      <c r="Y24" s="7">
        <f>(Q24-Q23)/Q23</f>
        <v>-0.3133680555555555</v>
      </c>
      <c r="Z24" s="7">
        <f>(R24-R23)/R23</f>
        <v>0.10995370370370362</v>
      </c>
      <c r="AC24" s="7">
        <f>((Q24+R24)-(Q23+R23))/(Q23+R23)</f>
        <v>-0.19791666666666663</v>
      </c>
    </row>
    <row r="25" spans="1:29" ht="15">
      <c r="A25">
        <v>1948</v>
      </c>
      <c r="B25">
        <v>269.1</v>
      </c>
      <c r="C25">
        <v>175</v>
      </c>
      <c r="D25">
        <v>48.1</v>
      </c>
      <c r="E25">
        <v>5.5</v>
      </c>
      <c r="F25">
        <v>40.5</v>
      </c>
      <c r="G25">
        <v>24.2</v>
      </c>
      <c r="H25">
        <v>16.3</v>
      </c>
      <c r="J25" s="1">
        <v>0.112</v>
      </c>
      <c r="L25" s="4">
        <f>B25/J25</f>
        <v>2402.6785714285716</v>
      </c>
      <c r="M25" s="4">
        <f>C25/J25</f>
        <v>1562.5</v>
      </c>
      <c r="N25" s="4">
        <f>D25/J25</f>
        <v>429.4642857142857</v>
      </c>
      <c r="O25" s="4">
        <f>E25/J25</f>
        <v>49.107142857142854</v>
      </c>
      <c r="P25" s="4">
        <f>SUM(M25:O25)</f>
        <v>2041.0714285714287</v>
      </c>
      <c r="Q25" s="4">
        <f>G25/J25</f>
        <v>216.07142857142856</v>
      </c>
      <c r="R25" s="4">
        <f>H25/J25</f>
        <v>145.53571428571428</v>
      </c>
      <c r="S25" s="4"/>
      <c r="T25" s="4"/>
      <c r="U25" s="4"/>
      <c r="W25" s="7">
        <f>(L25-L24)/L24</f>
        <v>0.02367296775326271</v>
      </c>
      <c r="X25" s="7">
        <f>(P25-P24)/P24</f>
        <v>0.021517943077134533</v>
      </c>
      <c r="Y25" s="7">
        <f>(Q25-Q24)/Q24</f>
        <v>-0.005689001264222638</v>
      </c>
      <c r="Z25" s="7">
        <f>(R25-R24)/R24</f>
        <v>0.10479666319082374</v>
      </c>
      <c r="AC25" s="7">
        <f>((Q25+R25)-(Q24+R24))/(Q24+R24)</f>
        <v>0.036009445100354094</v>
      </c>
    </row>
    <row r="26" spans="1:29" ht="15">
      <c r="A26">
        <v>1949</v>
      </c>
      <c r="B26">
        <v>267.2</v>
      </c>
      <c r="C26">
        <v>178.5</v>
      </c>
      <c r="D26">
        <v>36.9</v>
      </c>
      <c r="E26">
        <v>5.2</v>
      </c>
      <c r="F26">
        <v>46.6</v>
      </c>
      <c r="G26">
        <v>27.6</v>
      </c>
      <c r="H26">
        <v>19</v>
      </c>
      <c r="J26" s="1">
        <v>0.111</v>
      </c>
      <c r="L26" s="4">
        <f>B26/J26</f>
        <v>2407.207207207207</v>
      </c>
      <c r="M26" s="4">
        <f>C26/J26</f>
        <v>1608.1081081081081</v>
      </c>
      <c r="N26" s="4">
        <f>D26/J26</f>
        <v>332.4324324324324</v>
      </c>
      <c r="O26" s="4">
        <f>E26/J26</f>
        <v>46.846846846846844</v>
      </c>
      <c r="P26" s="4">
        <f>SUM(M26:O26)</f>
        <v>1987.3873873873872</v>
      </c>
      <c r="Q26" s="4">
        <f>G26/J26</f>
        <v>248.64864864864865</v>
      </c>
      <c r="R26" s="4">
        <f>H26/J26</f>
        <v>171.17117117117118</v>
      </c>
      <c r="S26" s="4"/>
      <c r="T26" s="4"/>
      <c r="U26" s="4"/>
      <c r="W26" s="7">
        <f>(L26-L25)/L25</f>
        <v>0.00188482797178432</v>
      </c>
      <c r="X26" s="7">
        <f>(P26-P25)/P25</f>
        <v>-0.026301892443624863</v>
      </c>
      <c r="Y26" s="7">
        <f>(Q26-Q25)/Q25</f>
        <v>0.15077060531605993</v>
      </c>
      <c r="Z26" s="7">
        <f>(R26-R25)/R25</f>
        <v>0.17614547062399838</v>
      </c>
      <c r="AC26" s="7">
        <f>((Q26+R26)-(Q25+R25))/(Q25+R25)</f>
        <v>0.16098320542764996</v>
      </c>
    </row>
    <row r="27" spans="1:29" ht="15">
      <c r="A27">
        <v>1950</v>
      </c>
      <c r="B27">
        <v>293.7</v>
      </c>
      <c r="C27">
        <v>192.2</v>
      </c>
      <c r="D27">
        <v>54.1</v>
      </c>
      <c r="E27">
        <v>0.7</v>
      </c>
      <c r="F27">
        <v>46.7</v>
      </c>
      <c r="G27">
        <v>26</v>
      </c>
      <c r="H27">
        <v>20.7</v>
      </c>
      <c r="J27" s="1">
        <v>0.112</v>
      </c>
      <c r="L27" s="4">
        <f>B27/J27</f>
        <v>2622.3214285714284</v>
      </c>
      <c r="M27" s="4">
        <f>C27/J27</f>
        <v>1716.0714285714284</v>
      </c>
      <c r="N27" s="4">
        <f>D27/J27</f>
        <v>483.0357142857143</v>
      </c>
      <c r="O27" s="4">
        <f>E27/J27</f>
        <v>6.249999999999999</v>
      </c>
      <c r="P27" s="4">
        <f>SUM(M27:O27)</f>
        <v>2205.3571428571427</v>
      </c>
      <c r="Q27" s="4">
        <f>G27/J27</f>
        <v>232.14285714285714</v>
      </c>
      <c r="R27" s="4">
        <f>H27/J27</f>
        <v>184.82142857142856</v>
      </c>
      <c r="S27" s="10">
        <f>P27/P$27</f>
        <v>1</v>
      </c>
      <c r="T27" s="10">
        <f>R27/R$27</f>
        <v>1</v>
      </c>
      <c r="U27" s="4"/>
      <c r="W27" s="7">
        <f>(L27-L26)/L26</f>
        <v>0.08936256950384952</v>
      </c>
      <c r="X27" s="7">
        <f>(P27-P26)/P26</f>
        <v>0.10967653153736563</v>
      </c>
      <c r="Y27" s="7">
        <f>(Q27-Q26)/Q26</f>
        <v>-0.06638198757763976</v>
      </c>
      <c r="Z27" s="7">
        <f>(R27-R26)/R26</f>
        <v>0.0797462406015036</v>
      </c>
      <c r="AC27" s="7">
        <f>((Q27+R27)-(Q26+R26))/(Q26+R26)</f>
        <v>-0.006801808706315277</v>
      </c>
    </row>
    <row r="28" spans="1:29" ht="15">
      <c r="A28">
        <v>1951</v>
      </c>
      <c r="B28">
        <v>339.3</v>
      </c>
      <c r="C28">
        <v>208.5</v>
      </c>
      <c r="D28">
        <v>60.2</v>
      </c>
      <c r="E28">
        <v>2.5</v>
      </c>
      <c r="F28">
        <v>68.1</v>
      </c>
      <c r="G28">
        <v>45</v>
      </c>
      <c r="H28">
        <v>23</v>
      </c>
      <c r="J28" s="1">
        <v>0.121</v>
      </c>
      <c r="L28" s="4">
        <f>B28/J28</f>
        <v>2804.132231404959</v>
      </c>
      <c r="M28" s="4">
        <f>C28/J28</f>
        <v>1723.1404958677685</v>
      </c>
      <c r="N28" s="4">
        <f>D28/J28</f>
        <v>497.52066115702485</v>
      </c>
      <c r="O28" s="4">
        <f>E28/J28</f>
        <v>20.66115702479339</v>
      </c>
      <c r="P28" s="4">
        <f>SUM(M28:O28)</f>
        <v>2241.3223140495866</v>
      </c>
      <c r="Q28" s="4">
        <f>G28/J28</f>
        <v>371.90082644628103</v>
      </c>
      <c r="R28" s="4">
        <f>H28/J28</f>
        <v>190.0826446280992</v>
      </c>
      <c r="S28" s="10">
        <f>P28/P$27</f>
        <v>1.0163080938200555</v>
      </c>
      <c r="T28" s="10">
        <f>R28/R$27</f>
        <v>1.0284664830119377</v>
      </c>
      <c r="U28" s="4"/>
      <c r="W28" s="7">
        <f>(L28-L27)/L27</f>
        <v>0.06933200516634462</v>
      </c>
      <c r="X28" s="7">
        <f>(P28-P27)/P27</f>
        <v>0.016308093820055537</v>
      </c>
      <c r="Y28" s="7">
        <f>(Q28-Q27)/Q27</f>
        <v>0.6020343293070568</v>
      </c>
      <c r="Z28" s="7">
        <f>(R28-R27)/R27</f>
        <v>0.02846648301193773</v>
      </c>
      <c r="AC28" s="7">
        <f>((Q28+R28)-(Q27+R27))/(Q27+R27)</f>
        <v>0.34779761799423103</v>
      </c>
    </row>
    <row r="29" spans="1:29" ht="15">
      <c r="A29">
        <v>1952</v>
      </c>
      <c r="B29">
        <v>358.3</v>
      </c>
      <c r="C29">
        <v>219.5</v>
      </c>
      <c r="D29">
        <v>54</v>
      </c>
      <c r="E29">
        <v>1.2</v>
      </c>
      <c r="F29">
        <v>83.6</v>
      </c>
      <c r="G29">
        <v>59.1</v>
      </c>
      <c r="H29">
        <v>24.4</v>
      </c>
      <c r="J29" s="1">
        <v>0.123</v>
      </c>
      <c r="L29" s="4">
        <f>B29/J29</f>
        <v>2913.008130081301</v>
      </c>
      <c r="M29" s="4">
        <f>C29/J29</f>
        <v>1784.5528455284552</v>
      </c>
      <c r="N29" s="4">
        <f>D29/J29</f>
        <v>439.0243902439025</v>
      </c>
      <c r="O29" s="4">
        <f>E29/J29</f>
        <v>9.75609756097561</v>
      </c>
      <c r="P29" s="4">
        <f>SUM(M29:O29)</f>
        <v>2233.3333333333335</v>
      </c>
      <c r="Q29" s="4">
        <f>G29/J29</f>
        <v>480.4878048780488</v>
      </c>
      <c r="R29" s="4">
        <f>H29/J29</f>
        <v>198.3739837398374</v>
      </c>
      <c r="S29" s="10">
        <f>P29/P$27</f>
        <v>1.0126855600539812</v>
      </c>
      <c r="T29" s="10">
        <f>R29/R$27</f>
        <v>1.0733278347276227</v>
      </c>
      <c r="U29" s="4"/>
      <c r="W29" s="7">
        <f>(L29-L28)/L28</f>
        <v>0.03882694883535917</v>
      </c>
      <c r="X29" s="7">
        <f>(P29-P28)/P28</f>
        <v>-0.0035644051130775184</v>
      </c>
      <c r="Y29" s="7">
        <f>(Q29-Q28)/Q28</f>
        <v>0.2919783197831977</v>
      </c>
      <c r="Z29" s="7">
        <f>(R29-R28)/R28</f>
        <v>0.043619653587840146</v>
      </c>
      <c r="AC29" s="7">
        <f>((Q29+R29)-(Q28+R28))/(Q28+R28)</f>
        <v>0.2079746532759445</v>
      </c>
    </row>
    <row r="30" spans="1:29" ht="15">
      <c r="A30">
        <v>1953</v>
      </c>
      <c r="B30">
        <v>379.3</v>
      </c>
      <c r="C30">
        <v>233.1</v>
      </c>
      <c r="D30">
        <v>56.4</v>
      </c>
      <c r="E30">
        <v>-0.7</v>
      </c>
      <c r="F30">
        <v>90.5</v>
      </c>
      <c r="G30">
        <v>64.4</v>
      </c>
      <c r="H30">
        <v>26.1</v>
      </c>
      <c r="J30" s="1">
        <v>0.124</v>
      </c>
      <c r="L30" s="4">
        <f>B30/J30</f>
        <v>3058.8709677419356</v>
      </c>
      <c r="M30" s="4">
        <f>C30/J30</f>
        <v>1879.8387096774193</v>
      </c>
      <c r="N30" s="4">
        <f>D30/J30</f>
        <v>454.83870967741933</v>
      </c>
      <c r="O30" s="4">
        <f>E30/J30</f>
        <v>-5.64516129032258</v>
      </c>
      <c r="P30" s="4">
        <f>SUM(M30:O30)</f>
        <v>2329.032258064516</v>
      </c>
      <c r="Q30" s="4">
        <f>G30/J30</f>
        <v>519.3548387096774</v>
      </c>
      <c r="R30" s="4">
        <f>H30/J30</f>
        <v>210.48387096774195</v>
      </c>
      <c r="S30" s="10">
        <f>P30/P$27</f>
        <v>1.0560794044665014</v>
      </c>
      <c r="T30" s="10">
        <f>R30/R$27</f>
        <v>1.1388499298737729</v>
      </c>
      <c r="U30" s="4"/>
      <c r="W30" s="7">
        <f>(L30-L29)/L29</f>
        <v>0.0500729250132796</v>
      </c>
      <c r="X30" s="7">
        <f>(P30-P29)/P29</f>
        <v>0.042850264805007136</v>
      </c>
      <c r="Y30" s="7">
        <f>(Q30-Q29)/Q29</f>
        <v>0.08089078107090225</v>
      </c>
      <c r="Z30" s="7">
        <f>(R30-R29)/R29</f>
        <v>0.0610457429931254</v>
      </c>
      <c r="AC30" s="7">
        <f>((Q30+R30)-(Q29+R29))/(Q29+R29)</f>
        <v>0.07509175197991118</v>
      </c>
    </row>
    <row r="31" spans="1:29" ht="15">
      <c r="A31">
        <v>1954</v>
      </c>
      <c r="B31">
        <v>380.4</v>
      </c>
      <c r="C31">
        <v>240</v>
      </c>
      <c r="D31">
        <v>53.8</v>
      </c>
      <c r="E31">
        <v>0.4</v>
      </c>
      <c r="F31">
        <v>86.1</v>
      </c>
      <c r="G31">
        <v>57.2</v>
      </c>
      <c r="H31">
        <v>28.9</v>
      </c>
      <c r="J31" s="1">
        <v>0.125</v>
      </c>
      <c r="L31" s="4">
        <f>B31/J31</f>
        <v>3043.2</v>
      </c>
      <c r="M31" s="4">
        <f>C31/J31</f>
        <v>1920</v>
      </c>
      <c r="N31" s="4">
        <f>D31/J31</f>
        <v>430.4</v>
      </c>
      <c r="O31" s="4">
        <f>E31/J31</f>
        <v>3.2</v>
      </c>
      <c r="P31" s="4">
        <f>SUM(M31:O31)</f>
        <v>2353.6</v>
      </c>
      <c r="Q31" s="4">
        <f>G31/J31</f>
        <v>457.6</v>
      </c>
      <c r="R31" s="4">
        <f>H31/J31</f>
        <v>231.2</v>
      </c>
      <c r="S31" s="10">
        <f>P31/P$27</f>
        <v>1.0672194331983806</v>
      </c>
      <c r="T31" s="10">
        <f>R31/R$27</f>
        <v>1.250937198067633</v>
      </c>
      <c r="U31" s="4"/>
      <c r="W31" s="7">
        <f>(L31-L30)/L30</f>
        <v>-0.0051231215396784525</v>
      </c>
      <c r="X31" s="7">
        <f>(P31-P30)/P30</f>
        <v>0.010548476454293602</v>
      </c>
      <c r="Y31" s="7">
        <f>(Q31-Q30)/Q30</f>
        <v>-0.11890683229813663</v>
      </c>
      <c r="Z31" s="7">
        <f>(R31-R30)/R30</f>
        <v>0.0984214559386972</v>
      </c>
      <c r="AC31" s="7">
        <f>((Q31+R31)-(Q30+R30))/(Q30+R30)</f>
        <v>-0.056229834254143754</v>
      </c>
    </row>
    <row r="32" spans="1:29" ht="15">
      <c r="A32">
        <v>1955</v>
      </c>
      <c r="B32">
        <v>414.7</v>
      </c>
      <c r="C32">
        <v>258.8</v>
      </c>
      <c r="D32">
        <v>69</v>
      </c>
      <c r="E32">
        <v>0.5</v>
      </c>
      <c r="F32">
        <v>86.4</v>
      </c>
      <c r="G32">
        <v>54.9</v>
      </c>
      <c r="H32">
        <v>31.6</v>
      </c>
      <c r="J32" s="1">
        <v>0.124</v>
      </c>
      <c r="L32" s="4">
        <f>B32/J32</f>
        <v>3344.3548387096776</v>
      </c>
      <c r="M32" s="4">
        <f>C32/J32</f>
        <v>2087.0967741935483</v>
      </c>
      <c r="N32" s="4">
        <f>D32/J32</f>
        <v>556.4516129032259</v>
      </c>
      <c r="O32" s="4">
        <f>E32/J32</f>
        <v>4.032258064516129</v>
      </c>
      <c r="P32" s="4">
        <f>SUM(M32:O32)</f>
        <v>2647.5806451612902</v>
      </c>
      <c r="Q32" s="4">
        <f>G32/J32</f>
        <v>442.741935483871</v>
      </c>
      <c r="R32" s="4">
        <f>H32/J32</f>
        <v>254.83870967741936</v>
      </c>
      <c r="S32" s="10">
        <f>P32/P$27</f>
        <v>1.2005223978059294</v>
      </c>
      <c r="T32" s="10">
        <f>R32/R$27</f>
        <v>1.3788374629889357</v>
      </c>
      <c r="U32" s="4"/>
      <c r="W32" s="7">
        <f>(L32-L31)/L31</f>
        <v>0.09895992334045667</v>
      </c>
      <c r="X32" s="7">
        <f>(P32-P31)/P31</f>
        <v>0.12490680028946735</v>
      </c>
      <c r="Y32" s="7">
        <f>(Q32-Q31)/Q31</f>
        <v>-0.03246954658244984</v>
      </c>
      <c r="Z32" s="7">
        <f>(R32-R31)/R31</f>
        <v>0.10224355396807687</v>
      </c>
      <c r="AC32" s="7">
        <f>((Q32+R32)-(Q31+R31))/(Q31+R31)</f>
        <v>0.012747742684800245</v>
      </c>
    </row>
    <row r="33" spans="1:29" ht="15">
      <c r="A33">
        <v>1956</v>
      </c>
      <c r="B33">
        <v>437.4</v>
      </c>
      <c r="C33">
        <v>271.7</v>
      </c>
      <c r="D33">
        <v>72</v>
      </c>
      <c r="E33">
        <v>2.4</v>
      </c>
      <c r="F33">
        <v>91.4</v>
      </c>
      <c r="G33">
        <v>56.7</v>
      </c>
      <c r="H33">
        <v>34.7</v>
      </c>
      <c r="J33" s="1">
        <v>0.126</v>
      </c>
      <c r="L33" s="4">
        <f>B33/J33</f>
        <v>3471.428571428571</v>
      </c>
      <c r="M33" s="4">
        <f>C33/J33</f>
        <v>2156.3492063492063</v>
      </c>
      <c r="N33" s="4">
        <f>D33/J33</f>
        <v>571.4285714285714</v>
      </c>
      <c r="O33" s="4">
        <f>E33/J33</f>
        <v>19.047619047619047</v>
      </c>
      <c r="P33" s="4">
        <f>SUM(M33:O33)</f>
        <v>2746.825396825397</v>
      </c>
      <c r="Q33" s="4">
        <f>G33/J33</f>
        <v>450</v>
      </c>
      <c r="R33" s="4">
        <f>H33/J33</f>
        <v>275.3968253968254</v>
      </c>
      <c r="S33" s="10">
        <f>P33/P$27</f>
        <v>1.2455240665766985</v>
      </c>
      <c r="T33" s="10">
        <f>R33/R$27</f>
        <v>1.4900697799248526</v>
      </c>
      <c r="U33" s="4"/>
      <c r="W33" s="7">
        <f>(L33-L32)/L32</f>
        <v>0.0379964862723482</v>
      </c>
      <c r="X33" s="7">
        <f>(P33-P32)/P32</f>
        <v>0.03748507220940984</v>
      </c>
      <c r="Y33" s="7">
        <f>(Q33-Q32)/Q32</f>
        <v>0.016393442622950803</v>
      </c>
      <c r="Z33" s="7">
        <f>(R33-R32)/R32</f>
        <v>0.080671087000201</v>
      </c>
      <c r="AC33" s="7">
        <f>((Q33+R33)-(Q32+R32))/(Q32+R32)</f>
        <v>0.039875217909899965</v>
      </c>
    </row>
    <row r="34" spans="1:29" ht="15">
      <c r="A34">
        <v>1957</v>
      </c>
      <c r="B34">
        <v>461.1</v>
      </c>
      <c r="C34">
        <v>286.9</v>
      </c>
      <c r="D34">
        <v>70.5</v>
      </c>
      <c r="E34">
        <v>4.1</v>
      </c>
      <c r="F34">
        <v>99.7</v>
      </c>
      <c r="G34">
        <v>61.3</v>
      </c>
      <c r="H34">
        <v>38.3</v>
      </c>
      <c r="J34" s="1">
        <v>0.131</v>
      </c>
      <c r="L34" s="4">
        <f>B34/J34</f>
        <v>3519.8473282442746</v>
      </c>
      <c r="M34" s="4">
        <f>C34/J34</f>
        <v>2190.076335877862</v>
      </c>
      <c r="N34" s="4">
        <f>D34/J34</f>
        <v>538.1679389312977</v>
      </c>
      <c r="O34" s="4">
        <f>E34/J34</f>
        <v>31.29770992366412</v>
      </c>
      <c r="P34" s="4">
        <f>SUM(M34:O34)</f>
        <v>2759.541984732824</v>
      </c>
      <c r="Q34" s="4">
        <f>G34/J34</f>
        <v>467.93893129770987</v>
      </c>
      <c r="R34" s="4">
        <f>H34/J34</f>
        <v>292.36641221374043</v>
      </c>
      <c r="S34" s="10">
        <f>P34/P$27</f>
        <v>1.2512902926723737</v>
      </c>
      <c r="T34" s="10">
        <f>R34/R$27</f>
        <v>1.5818859018327986</v>
      </c>
      <c r="U34" s="4"/>
      <c r="W34" s="7">
        <f>(L34-L33)/L33</f>
        <v>0.013947790029215014</v>
      </c>
      <c r="X34" s="7">
        <f>(P34-P33)/P33</f>
        <v>0.004629558151793654</v>
      </c>
      <c r="Y34" s="7">
        <f>(Q34-Q33)/Q33</f>
        <v>0.039864291772688604</v>
      </c>
      <c r="Z34" s="7">
        <f>(R34-R33)/R33</f>
        <v>0.061618672591679864</v>
      </c>
      <c r="AC34" s="7">
        <f>((Q34+R34)-(Q33+R33))/(Q33+R33)</f>
        <v>0.048123340070489365</v>
      </c>
    </row>
    <row r="35" spans="1:29" ht="15">
      <c r="A35">
        <v>1958</v>
      </c>
      <c r="B35">
        <v>467.2</v>
      </c>
      <c r="C35">
        <v>296.2</v>
      </c>
      <c r="D35">
        <v>64.5</v>
      </c>
      <c r="E35">
        <v>0.5</v>
      </c>
      <c r="F35">
        <v>106</v>
      </c>
      <c r="G35">
        <v>63.8</v>
      </c>
      <c r="H35">
        <v>42.2</v>
      </c>
      <c r="J35" s="1">
        <v>0.134</v>
      </c>
      <c r="L35" s="4">
        <f>B35/J35</f>
        <v>3486.567164179104</v>
      </c>
      <c r="M35" s="4">
        <f>C35/J35</f>
        <v>2210.4477611940297</v>
      </c>
      <c r="N35" s="4">
        <f>D35/J35</f>
        <v>481.3432835820895</v>
      </c>
      <c r="O35" s="4">
        <f>E35/J35</f>
        <v>3.731343283582089</v>
      </c>
      <c r="P35" s="4">
        <f>SUM(M35:O35)</f>
        <v>2695.5223880597014</v>
      </c>
      <c r="Q35" s="4">
        <f>G35/J35</f>
        <v>476.1194029850746</v>
      </c>
      <c r="R35" s="4">
        <f>H35/J35</f>
        <v>314.92537313432837</v>
      </c>
      <c r="S35" s="10">
        <f>P35/P$27</f>
        <v>1.2222611638165448</v>
      </c>
      <c r="T35" s="10">
        <f>R35/R$27</f>
        <v>1.7039440478765595</v>
      </c>
      <c r="U35" s="4"/>
      <c r="W35" s="7">
        <f>(L35-L34)/L34</f>
        <v>-0.009455002152542486</v>
      </c>
      <c r="X35" s="7">
        <f>(P35-P34)/P34</f>
        <v>-0.023199355917507773</v>
      </c>
      <c r="Y35" s="7">
        <f>(Q35-Q34)/Q34</f>
        <v>0.017481921550485804</v>
      </c>
      <c r="Z35" s="7">
        <f>(R35-R34)/R34</f>
        <v>0.07715989244378642</v>
      </c>
      <c r="AC35" s="7">
        <f>((Q35+R35)-(Q34+R34))/(Q34+R34)</f>
        <v>0.040430378229335415</v>
      </c>
    </row>
    <row r="36" spans="1:29" ht="15">
      <c r="A36">
        <v>1959</v>
      </c>
      <c r="B36">
        <v>506.6</v>
      </c>
      <c r="C36">
        <v>317.7</v>
      </c>
      <c r="D36">
        <v>78.5</v>
      </c>
      <c r="E36">
        <v>0.4</v>
      </c>
      <c r="F36">
        <v>110</v>
      </c>
      <c r="G36">
        <v>65.3</v>
      </c>
      <c r="H36">
        <v>44.7</v>
      </c>
      <c r="J36" s="1">
        <v>0.135</v>
      </c>
      <c r="L36" s="4">
        <f>B36/J36</f>
        <v>3752.5925925925926</v>
      </c>
      <c r="M36" s="4">
        <f>C36/J36</f>
        <v>2353.333333333333</v>
      </c>
      <c r="N36" s="4">
        <f>D36/J36</f>
        <v>581.4814814814814</v>
      </c>
      <c r="O36" s="4">
        <f>E36/J36</f>
        <v>2.962962962962963</v>
      </c>
      <c r="P36" s="4">
        <f>SUM(M36:O36)</f>
        <v>2937.7777777777774</v>
      </c>
      <c r="Q36" s="4">
        <f>G36/J36</f>
        <v>483.70370370370364</v>
      </c>
      <c r="R36" s="4">
        <f>H36/J36</f>
        <v>331.1111111111111</v>
      </c>
      <c r="S36" s="10">
        <f>P36/P$27</f>
        <v>1.3321097615834456</v>
      </c>
      <c r="T36" s="10">
        <f>R36/R$27</f>
        <v>1.7915190552871711</v>
      </c>
      <c r="U36" s="4"/>
      <c r="W36" s="7">
        <f>(L36-L35)/L35</f>
        <v>0.07630010147133447</v>
      </c>
      <c r="X36" s="7">
        <f>(P36-P35)/P35</f>
        <v>0.08987326196628512</v>
      </c>
      <c r="Y36" s="7">
        <f>(Q36-Q35)/Q35</f>
        <v>0.01592940903285723</v>
      </c>
      <c r="Z36" s="7">
        <f>(R36-R35)/R35</f>
        <v>0.05139547130068446</v>
      </c>
      <c r="AC36" s="7">
        <f>((Q36+R36)-(Q35+R35))/(Q35+R35)</f>
        <v>0.03004891684136965</v>
      </c>
    </row>
    <row r="37" spans="1:29" ht="15">
      <c r="A37">
        <v>1960</v>
      </c>
      <c r="B37">
        <v>526.4</v>
      </c>
      <c r="C37">
        <v>331.8</v>
      </c>
      <c r="D37">
        <v>78.9</v>
      </c>
      <c r="E37">
        <v>4.2</v>
      </c>
      <c r="F37">
        <v>111.5</v>
      </c>
      <c r="G37">
        <v>64.1</v>
      </c>
      <c r="H37">
        <v>47.5</v>
      </c>
      <c r="J37" s="1">
        <v>0.137</v>
      </c>
      <c r="L37" s="4">
        <f>B37/J37</f>
        <v>3842.335766423357</v>
      </c>
      <c r="M37" s="4">
        <f>C37/J37</f>
        <v>2421.897810218978</v>
      </c>
      <c r="N37" s="4">
        <f>D37/J37</f>
        <v>575.9124087591241</v>
      </c>
      <c r="O37" s="4">
        <f>E37/J37</f>
        <v>30.65693430656934</v>
      </c>
      <c r="P37" s="4">
        <f>SUM(M37:O37)</f>
        <v>3028.4671532846714</v>
      </c>
      <c r="Q37" s="4">
        <f>G37/J37</f>
        <v>467.883211678832</v>
      </c>
      <c r="R37" s="4">
        <f>H37/J37</f>
        <v>346.71532846715326</v>
      </c>
      <c r="S37" s="10">
        <f>P37/P$27</f>
        <v>1.3732320695056002</v>
      </c>
      <c r="T37" s="10">
        <f>R37/R$27</f>
        <v>1.8759476709333898</v>
      </c>
      <c r="U37" s="4"/>
      <c r="W37" s="7">
        <f>(L37-L36)/L36</f>
        <v>0.023914979208750926</v>
      </c>
      <c r="X37" s="7">
        <f>(P37-P36)/P36</f>
        <v>0.030870059741378467</v>
      </c>
      <c r="Y37" s="7">
        <f>(Q37-Q36)/Q36</f>
        <v>-0.03270698963794285</v>
      </c>
      <c r="Z37" s="7">
        <f>(R37-R36)/R36</f>
        <v>0.04712683094106696</v>
      </c>
      <c r="AC37" s="7">
        <f>((Q37+R37)-(Q36+R36))/(Q36+R36)</f>
        <v>-0.0002654280026544546</v>
      </c>
    </row>
    <row r="38" spans="1:29" ht="15">
      <c r="A38">
        <v>1961</v>
      </c>
      <c r="B38">
        <v>544.8</v>
      </c>
      <c r="C38">
        <v>342.2</v>
      </c>
      <c r="D38">
        <v>78.2</v>
      </c>
      <c r="E38">
        <v>4.9</v>
      </c>
      <c r="F38">
        <v>119.5</v>
      </c>
      <c r="G38">
        <v>67.9</v>
      </c>
      <c r="H38">
        <v>51.6</v>
      </c>
      <c r="J38" s="1">
        <v>0.139</v>
      </c>
      <c r="L38" s="4">
        <f>B38/J38</f>
        <v>3919.424460431654</v>
      </c>
      <c r="M38" s="4">
        <f>C38/J38</f>
        <v>2461.870503597122</v>
      </c>
      <c r="N38" s="4">
        <f>D38/J38</f>
        <v>562.589928057554</v>
      </c>
      <c r="O38" s="4">
        <f>E38/J38</f>
        <v>35.25179856115108</v>
      </c>
      <c r="P38" s="4">
        <f>SUM(M38:O38)</f>
        <v>3059.7122302158273</v>
      </c>
      <c r="Q38" s="4">
        <f>G38/J38</f>
        <v>488.48920863309354</v>
      </c>
      <c r="R38" s="4">
        <f>H38/J38</f>
        <v>371.2230215827338</v>
      </c>
      <c r="S38" s="10">
        <f>P38/P$27</f>
        <v>1.3873998776687153</v>
      </c>
      <c r="T38" s="10">
        <f>R38/R$27</f>
        <v>2.008549681993536</v>
      </c>
      <c r="U38" s="4"/>
      <c r="W38" s="7">
        <f>(L38-L37)/L37</f>
        <v>0.02006297697404384</v>
      </c>
      <c r="X38" s="7">
        <f>(P38-P37)/P37</f>
        <v>0.010317125908817426</v>
      </c>
      <c r="Y38" s="7">
        <f>(Q38-Q37)/Q37</f>
        <v>0.04404089832658078</v>
      </c>
      <c r="Z38" s="7">
        <f>(R38-R37)/R37</f>
        <v>0.07068534645967439</v>
      </c>
      <c r="AC38" s="7">
        <f>((Q38+R38)-(Q37+R37))/(Q37+R37)</f>
        <v>0.055381501250612565</v>
      </c>
    </row>
    <row r="39" spans="1:29" ht="15">
      <c r="A39">
        <v>1962</v>
      </c>
      <c r="B39">
        <v>585.7</v>
      </c>
      <c r="C39">
        <v>363.3</v>
      </c>
      <c r="D39">
        <v>88.1</v>
      </c>
      <c r="E39">
        <v>4.1</v>
      </c>
      <c r="F39">
        <v>130.1</v>
      </c>
      <c r="G39">
        <v>75.2</v>
      </c>
      <c r="H39">
        <v>54.9</v>
      </c>
      <c r="J39" s="1">
        <v>0.14</v>
      </c>
      <c r="L39" s="4">
        <f>B39/J39</f>
        <v>4183.571428571428</v>
      </c>
      <c r="M39" s="4">
        <f>C39/J39</f>
        <v>2595</v>
      </c>
      <c r="N39" s="4">
        <f>D39/J39</f>
        <v>629.2857142857142</v>
      </c>
      <c r="O39" s="4">
        <f>E39/J39</f>
        <v>29.28571428571428</v>
      </c>
      <c r="P39" s="4">
        <f>SUM(M39:O39)</f>
        <v>3253.5714285714284</v>
      </c>
      <c r="Q39" s="4">
        <f>G39/J39</f>
        <v>537.1428571428571</v>
      </c>
      <c r="R39" s="4">
        <f>H39/J39</f>
        <v>392.1428571428571</v>
      </c>
      <c r="S39" s="10">
        <f>P39/P$27</f>
        <v>1.4753036437246965</v>
      </c>
      <c r="T39" s="10">
        <f>R39/R$27</f>
        <v>2.121739130434783</v>
      </c>
      <c r="U39" s="4"/>
      <c r="W39" s="7">
        <f>(L39-L38)/L38</f>
        <v>0.06739432557163848</v>
      </c>
      <c r="X39" s="7">
        <f>(P39-P38)/P38</f>
        <v>0.06335863760034931</v>
      </c>
      <c r="Y39" s="7">
        <f>(Q39-Q38)/Q38</f>
        <v>0.09960025247212277</v>
      </c>
      <c r="Z39" s="7">
        <f>(R39-R38)/R38</f>
        <v>0.056353820598006615</v>
      </c>
      <c r="AC39" s="7">
        <f>((Q39+R39)-(Q38+R38))/(Q38+R38)</f>
        <v>0.08092647937836223</v>
      </c>
    </row>
    <row r="40" spans="1:29" ht="15">
      <c r="A40">
        <v>1963</v>
      </c>
      <c r="B40">
        <v>617.8</v>
      </c>
      <c r="C40">
        <v>382.7</v>
      </c>
      <c r="D40">
        <v>93.8</v>
      </c>
      <c r="E40">
        <v>4.9</v>
      </c>
      <c r="F40">
        <v>136.4</v>
      </c>
      <c r="G40">
        <v>76.9</v>
      </c>
      <c r="H40">
        <v>59.5</v>
      </c>
      <c r="J40" s="1">
        <v>0.142</v>
      </c>
      <c r="L40" s="4">
        <f>B40/J40</f>
        <v>4350.704225352113</v>
      </c>
      <c r="M40" s="4">
        <f>C40/J40</f>
        <v>2695.0704225352115</v>
      </c>
      <c r="N40" s="4">
        <f>D40/J40</f>
        <v>660.5633802816902</v>
      </c>
      <c r="O40" s="4">
        <f>E40/J40</f>
        <v>34.507042253521135</v>
      </c>
      <c r="P40" s="4">
        <f>SUM(M40:O40)</f>
        <v>3390.1408450704225</v>
      </c>
      <c r="Q40" s="4">
        <f>G40/J40</f>
        <v>541.5492957746479</v>
      </c>
      <c r="R40" s="4">
        <f>H40/J40</f>
        <v>419.0140845070423</v>
      </c>
      <c r="S40" s="10">
        <f>P40/P$27</f>
        <v>1.537229856874038</v>
      </c>
      <c r="T40" s="10">
        <f>R40/R$27</f>
        <v>2.26712934612506</v>
      </c>
      <c r="U40" s="4"/>
      <c r="W40" s="7">
        <f>(L40-L39)/L39</f>
        <v>0.03994978922536427</v>
      </c>
      <c r="X40" s="7">
        <f>(P40-P39)/P39</f>
        <v>0.041975232293873045</v>
      </c>
      <c r="Y40" s="7">
        <f>(Q40-Q39)/Q39</f>
        <v>0.008203476176206315</v>
      </c>
      <c r="Z40" s="7">
        <f>(R40-R39)/R39</f>
        <v>0.06852407706713892</v>
      </c>
      <c r="AC40" s="7">
        <f>((Q40+R40)-(Q39+R39))/(Q39+R39)</f>
        <v>0.03365774972664597</v>
      </c>
    </row>
    <row r="41" spans="1:29" ht="15">
      <c r="A41">
        <v>1964</v>
      </c>
      <c r="B41">
        <v>663.6</v>
      </c>
      <c r="C41">
        <v>411.5</v>
      </c>
      <c r="D41">
        <v>102.1</v>
      </c>
      <c r="E41">
        <v>6.9</v>
      </c>
      <c r="F41">
        <v>143.2</v>
      </c>
      <c r="G41">
        <v>78.4</v>
      </c>
      <c r="H41">
        <v>64.8</v>
      </c>
      <c r="J41" s="1">
        <v>0.144</v>
      </c>
      <c r="L41" s="4">
        <f>B41/J41</f>
        <v>4608.333333333334</v>
      </c>
      <c r="M41" s="4">
        <f>C41/J41</f>
        <v>2857.638888888889</v>
      </c>
      <c r="N41" s="4">
        <f>D41/J41</f>
        <v>709.0277777777778</v>
      </c>
      <c r="O41" s="4">
        <f>E41/J41</f>
        <v>47.91666666666667</v>
      </c>
      <c r="P41" s="4">
        <f>SUM(M41:O41)</f>
        <v>3614.5833333333335</v>
      </c>
      <c r="Q41" s="4">
        <f>G41/J41</f>
        <v>544.4444444444446</v>
      </c>
      <c r="R41" s="4">
        <f>H41/J41</f>
        <v>450</v>
      </c>
      <c r="S41" s="10">
        <f>P41/P$27</f>
        <v>1.6390013495276656</v>
      </c>
      <c r="T41" s="10">
        <f>R41/R$27</f>
        <v>2.4347826086956523</v>
      </c>
      <c r="U41" s="4"/>
      <c r="W41" s="7">
        <f>(L41-L40)/L40</f>
        <v>0.05921549584547322</v>
      </c>
      <c r="X41" s="7">
        <f>(P41-P40)/P40</f>
        <v>0.06620447306467253</v>
      </c>
      <c r="Y41" s="7">
        <f>(Q41-Q40)/Q40</f>
        <v>0.005346048258922274</v>
      </c>
      <c r="Z41" s="7">
        <f>(R41-R40)/R40</f>
        <v>0.07394957983193266</v>
      </c>
      <c r="AC41" s="7">
        <f>((Q41+R41)-(Q40+R40))/(Q40+R40)</f>
        <v>0.035272075594656276</v>
      </c>
    </row>
    <row r="42" spans="1:29" ht="15">
      <c r="A42">
        <v>1965</v>
      </c>
      <c r="B42">
        <v>719.1</v>
      </c>
      <c r="C42">
        <v>443.8</v>
      </c>
      <c r="D42">
        <v>118.2</v>
      </c>
      <c r="E42">
        <v>5.6</v>
      </c>
      <c r="F42">
        <v>151.4</v>
      </c>
      <c r="G42">
        <v>80.4</v>
      </c>
      <c r="H42">
        <v>71</v>
      </c>
      <c r="J42" s="1">
        <v>0.146</v>
      </c>
      <c r="L42" s="4">
        <f>B42/J42</f>
        <v>4925.342465753425</v>
      </c>
      <c r="M42" s="4">
        <f>C42/J42</f>
        <v>3039.7260273972606</v>
      </c>
      <c r="N42" s="4">
        <f>D42/J42</f>
        <v>809.5890410958905</v>
      </c>
      <c r="O42" s="4">
        <f>E42/J42</f>
        <v>38.35616438356164</v>
      </c>
      <c r="P42" s="4">
        <f>SUM(M42:O42)</f>
        <v>3887.6712328767126</v>
      </c>
      <c r="Q42" s="4">
        <f>G42/J42</f>
        <v>550.6849315068494</v>
      </c>
      <c r="R42" s="4">
        <f>H42/J42</f>
        <v>486.30136986301375</v>
      </c>
      <c r="S42" s="10">
        <f>P42/P$27</f>
        <v>1.7628306804947038</v>
      </c>
      <c r="T42" s="10">
        <f>R42/R$27</f>
        <v>2.6311958176163066</v>
      </c>
      <c r="U42" s="4"/>
      <c r="W42" s="7">
        <f>(L42-L41)/L41</f>
        <v>0.06879040848175577</v>
      </c>
      <c r="X42" s="7">
        <f>(P42-P41)/P41</f>
        <v>0.07555169555090603</v>
      </c>
      <c r="Y42" s="7">
        <f>(Q42-Q41)/Q41</f>
        <v>0.011462119094212861</v>
      </c>
      <c r="Z42" s="7">
        <f>(R42-R41)/R41</f>
        <v>0.08066971080669721</v>
      </c>
      <c r="AC42" s="7">
        <f>((Q42+R42)-(Q41+R41))/(Q41+R41)</f>
        <v>0.04277952093058857</v>
      </c>
    </row>
    <row r="43" spans="1:29" ht="15">
      <c r="A43">
        <v>1966</v>
      </c>
      <c r="B43">
        <v>787.7</v>
      </c>
      <c r="C43">
        <v>480.9</v>
      </c>
      <c r="D43">
        <v>131.3</v>
      </c>
      <c r="E43">
        <v>3.9</v>
      </c>
      <c r="F43">
        <v>171.6</v>
      </c>
      <c r="G43">
        <v>92.4</v>
      </c>
      <c r="H43">
        <v>79.2</v>
      </c>
      <c r="J43" s="1">
        <v>0.15</v>
      </c>
      <c r="L43" s="4">
        <f>B43/J43</f>
        <v>5251.333333333334</v>
      </c>
      <c r="M43" s="4">
        <f>C43/J43</f>
        <v>3206</v>
      </c>
      <c r="N43" s="4">
        <f>D43/J43</f>
        <v>875.3333333333335</v>
      </c>
      <c r="O43" s="4">
        <f>E43/J43</f>
        <v>26</v>
      </c>
      <c r="P43" s="4">
        <f>SUM(M43:O43)</f>
        <v>4107.333333333334</v>
      </c>
      <c r="Q43" s="4">
        <f>G43/J43</f>
        <v>616.0000000000001</v>
      </c>
      <c r="R43" s="4">
        <f>H43/J43</f>
        <v>528</v>
      </c>
      <c r="S43" s="10">
        <f>P43/P$27</f>
        <v>1.8624345479082325</v>
      </c>
      <c r="T43" s="10">
        <f>R43/R$27</f>
        <v>2.856811594202899</v>
      </c>
      <c r="U43" s="4"/>
      <c r="W43" s="7">
        <f>(L43-L42)/L42</f>
        <v>0.06618643674964078</v>
      </c>
      <c r="X43" s="7">
        <f>(P43-P42)/P42</f>
        <v>0.05650223161851078</v>
      </c>
      <c r="Y43" s="7">
        <f>(Q43-Q42)/Q42</f>
        <v>0.11860696517412948</v>
      </c>
      <c r="Z43" s="7">
        <f>(R43-R42)/R42</f>
        <v>0.08574647887323933</v>
      </c>
      <c r="AC43" s="7">
        <f>((Q43+R43)-(Q42+R42))/(Q42+R42)</f>
        <v>0.10319682959048856</v>
      </c>
    </row>
    <row r="44" spans="1:29" ht="15">
      <c r="A44">
        <v>1967</v>
      </c>
      <c r="B44">
        <v>832.4</v>
      </c>
      <c r="C44">
        <v>507.8</v>
      </c>
      <c r="D44">
        <v>128.6</v>
      </c>
      <c r="E44">
        <v>3.6</v>
      </c>
      <c r="F44">
        <v>192.5</v>
      </c>
      <c r="G44">
        <v>104.6</v>
      </c>
      <c r="H44">
        <v>87.9</v>
      </c>
      <c r="J44" s="1">
        <v>0.155</v>
      </c>
      <c r="L44" s="4">
        <f>B44/J44</f>
        <v>5370.322580645161</v>
      </c>
      <c r="M44" s="4">
        <f>C44/J44</f>
        <v>3276.1290322580644</v>
      </c>
      <c r="N44" s="4">
        <f>D44/J44</f>
        <v>829.6774193548387</v>
      </c>
      <c r="O44" s="4">
        <f>E44/J44</f>
        <v>23.225806451612904</v>
      </c>
      <c r="P44" s="4">
        <f>SUM(M44:O44)</f>
        <v>4129.032258064516</v>
      </c>
      <c r="Q44" s="4">
        <f>G44/J44</f>
        <v>674.8387096774193</v>
      </c>
      <c r="R44" s="4">
        <f>H44/J44</f>
        <v>567.0967741935484</v>
      </c>
      <c r="S44" s="10">
        <f>P44/P$27</f>
        <v>1.872273736450307</v>
      </c>
      <c r="T44" s="10">
        <f>R44/R$27</f>
        <v>3.0683496961196823</v>
      </c>
      <c r="U44" s="4"/>
      <c r="W44" s="7">
        <f>(L44-L43)/L43</f>
        <v>0.022658863903483633</v>
      </c>
      <c r="X44" s="7">
        <f>(P44-P43)/P43</f>
        <v>0.005282971448916285</v>
      </c>
      <c r="Y44" s="7">
        <f>(Q44-Q43)/Q43</f>
        <v>0.09551738583996615</v>
      </c>
      <c r="Z44" s="7">
        <f>(R44-R43)/R43</f>
        <v>0.07404692082111441</v>
      </c>
      <c r="AC44" s="7">
        <f>((Q44+R44)-(Q43+R43))/(Q43+R43)</f>
        <v>0.08560794044665017</v>
      </c>
    </row>
    <row r="45" spans="1:29" ht="15">
      <c r="A45">
        <v>1968</v>
      </c>
      <c r="B45">
        <v>909.8</v>
      </c>
      <c r="C45">
        <v>558</v>
      </c>
      <c r="D45">
        <v>141.2</v>
      </c>
      <c r="E45">
        <v>1.4</v>
      </c>
      <c r="F45">
        <v>209.3</v>
      </c>
      <c r="G45">
        <v>111.3</v>
      </c>
      <c r="H45">
        <v>98</v>
      </c>
      <c r="J45" s="1">
        <v>0.162</v>
      </c>
      <c r="L45" s="4">
        <f>B45/J45</f>
        <v>5616.049382716049</v>
      </c>
      <c r="M45" s="4">
        <f>C45/J45</f>
        <v>3444.4444444444443</v>
      </c>
      <c r="N45" s="4">
        <f>D45/J45</f>
        <v>871.6049382716049</v>
      </c>
      <c r="O45" s="4">
        <f>E45/J45</f>
        <v>8.641975308641975</v>
      </c>
      <c r="P45" s="4">
        <f>SUM(M45:O45)</f>
        <v>4324.691358024691</v>
      </c>
      <c r="Q45" s="4">
        <f>G45/J45</f>
        <v>687.037037037037</v>
      </c>
      <c r="R45" s="4">
        <f>H45/J45</f>
        <v>604.9382716049382</v>
      </c>
      <c r="S45" s="10">
        <f>P45/P$27</f>
        <v>1.9609936522217224</v>
      </c>
      <c r="T45" s="10">
        <f>R45/R$27</f>
        <v>3.2730959623069125</v>
      </c>
      <c r="U45" s="4"/>
      <c r="W45" s="7">
        <f>(L45-L44)/L44</f>
        <v>0.04575643238946136</v>
      </c>
      <c r="X45" s="7">
        <f>(P45-P44)/P44</f>
        <v>0.04738618827160486</v>
      </c>
      <c r="Y45" s="7">
        <f>(Q45-Q44)/Q44</f>
        <v>0.01807591530344876</v>
      </c>
      <c r="Z45" s="7">
        <f>(R45-R44)/R44</f>
        <v>0.06672846528743367</v>
      </c>
      <c r="AC45" s="7">
        <f>((Q45+R45)-(Q44+R44))/(Q44+R44)</f>
        <v>0.040291806958473377</v>
      </c>
    </row>
    <row r="46" spans="1:29" ht="15">
      <c r="A46">
        <v>1969</v>
      </c>
      <c r="B46">
        <v>984.4</v>
      </c>
      <c r="C46">
        <v>605.1</v>
      </c>
      <c r="D46">
        <v>156.4</v>
      </c>
      <c r="E46">
        <v>1.4</v>
      </c>
      <c r="F46">
        <v>221.4</v>
      </c>
      <c r="G46">
        <v>113.3</v>
      </c>
      <c r="H46">
        <v>108.2</v>
      </c>
      <c r="J46" s="1">
        <v>0.17</v>
      </c>
      <c r="L46" s="4">
        <f>B46/J46</f>
        <v>5790.588235294117</v>
      </c>
      <c r="M46" s="4">
        <f>C46/J46</f>
        <v>3559.4117647058824</v>
      </c>
      <c r="N46" s="4">
        <f>D46/J46</f>
        <v>920</v>
      </c>
      <c r="O46" s="4">
        <f>E46/J46</f>
        <v>8.235294117647058</v>
      </c>
      <c r="P46" s="4">
        <f>SUM(M46:O46)</f>
        <v>4487.64705882353</v>
      </c>
      <c r="Q46" s="4">
        <f>G46/J46</f>
        <v>666.470588235294</v>
      </c>
      <c r="R46" s="4">
        <f>H46/J46</f>
        <v>636.4705882352941</v>
      </c>
      <c r="S46" s="10">
        <f>P46/P$27</f>
        <v>2.034884496308645</v>
      </c>
      <c r="T46" s="10">
        <f>R46/R$27</f>
        <v>3.443705598181302</v>
      </c>
      <c r="U46" s="4"/>
      <c r="W46" s="7">
        <f>(L46-L45)/L45</f>
        <v>0.031078582235268236</v>
      </c>
      <c r="X46" s="7">
        <f>(P46-P45)/P45</f>
        <v>0.037680307635472275</v>
      </c>
      <c r="Y46" s="7">
        <f>(Q46-Q45)/Q45</f>
        <v>-0.029934992865070564</v>
      </c>
      <c r="Z46" s="7">
        <f>(R46-R45)/R45</f>
        <v>0.05212484993997612</v>
      </c>
      <c r="AC46" s="7">
        <f>((Q46+R46)-(Q45+R45))/(Q45+R45)</f>
        <v>0.008487676006857826</v>
      </c>
    </row>
    <row r="47" spans="1:29" ht="15">
      <c r="A47">
        <v>1970</v>
      </c>
      <c r="B47">
        <v>1038.3</v>
      </c>
      <c r="C47">
        <v>648.3</v>
      </c>
      <c r="D47">
        <v>152.4</v>
      </c>
      <c r="E47">
        <v>4</v>
      </c>
      <c r="F47">
        <v>233.7</v>
      </c>
      <c r="G47">
        <v>113.4</v>
      </c>
      <c r="H47">
        <v>120.3</v>
      </c>
      <c r="J47" s="1">
        <v>0.18</v>
      </c>
      <c r="L47" s="4">
        <f>B47/J47</f>
        <v>5768.333333333333</v>
      </c>
      <c r="M47" s="4">
        <f>C47/J47</f>
        <v>3601.6666666666665</v>
      </c>
      <c r="N47" s="4">
        <f>D47/J47</f>
        <v>846.6666666666667</v>
      </c>
      <c r="O47" s="4">
        <f>E47/J47</f>
        <v>22.22222222222222</v>
      </c>
      <c r="P47" s="4">
        <f>SUM(M47:O47)</f>
        <v>4470.555555555556</v>
      </c>
      <c r="Q47" s="4">
        <f>G47/J47</f>
        <v>630</v>
      </c>
      <c r="R47" s="4">
        <f>H47/J47</f>
        <v>668.3333333333334</v>
      </c>
      <c r="S47" s="10">
        <f>P47/P$27</f>
        <v>2.027134502923977</v>
      </c>
      <c r="T47" s="10">
        <f>R47/R$27</f>
        <v>3.616103059581321</v>
      </c>
      <c r="U47" s="4"/>
      <c r="W47" s="7">
        <f>(L47-L46)/L46</f>
        <v>-0.0038432886360557643</v>
      </c>
      <c r="X47" s="7">
        <f>(P47-P46)/P46</f>
        <v>-0.003808566726380381</v>
      </c>
      <c r="Y47" s="7">
        <f>(Q47-Q46)/Q46</f>
        <v>-0.05472197705207402</v>
      </c>
      <c r="Z47" s="7">
        <f>(R47-R46)/R46</f>
        <v>0.050061614294516346</v>
      </c>
      <c r="AC47" s="7">
        <f>((Q47+R47)-(Q46+R46))/(Q46+R46)</f>
        <v>-0.003536493604213619</v>
      </c>
    </row>
    <row r="48" spans="1:29" ht="15">
      <c r="A48">
        <v>1971</v>
      </c>
      <c r="B48">
        <v>1126.8</v>
      </c>
      <c r="C48">
        <v>701.6</v>
      </c>
      <c r="D48">
        <v>178.2</v>
      </c>
      <c r="E48">
        <v>0.6</v>
      </c>
      <c r="F48">
        <v>246.4</v>
      </c>
      <c r="G48">
        <v>113.6</v>
      </c>
      <c r="H48">
        <v>132.8</v>
      </c>
      <c r="J48" s="1">
        <v>0.188</v>
      </c>
      <c r="L48" s="4">
        <f>B48/J48</f>
        <v>5993.617021276596</v>
      </c>
      <c r="M48" s="4">
        <f>C48/J48</f>
        <v>3731.9148936170213</v>
      </c>
      <c r="N48" s="4">
        <f>D48/J48</f>
        <v>947.8723404255319</v>
      </c>
      <c r="O48" s="4">
        <f>E48/J48</f>
        <v>3.1914893617021276</v>
      </c>
      <c r="P48" s="4">
        <f>SUM(M48:O48)</f>
        <v>4682.978723404255</v>
      </c>
      <c r="Q48" s="4">
        <f>G48/J48</f>
        <v>604.2553191489361</v>
      </c>
      <c r="R48" s="4">
        <f>H48/J48</f>
        <v>706.3829787234043</v>
      </c>
      <c r="S48" s="10">
        <f>P48/P$27</f>
        <v>2.1234559393573953</v>
      </c>
      <c r="T48" s="10">
        <f>R48/R$27</f>
        <v>3.821975537054169</v>
      </c>
      <c r="U48" s="4"/>
      <c r="W48" s="7">
        <f>(L48-L47)/L47</f>
        <v>0.03905524783760691</v>
      </c>
      <c r="X48" s="7">
        <f>(P48-P47)/P47</f>
        <v>0.04751605593732559</v>
      </c>
      <c r="Y48" s="7">
        <f>(Q48-Q47)/Q47</f>
        <v>-0.04086457277946649</v>
      </c>
      <c r="Z48" s="7">
        <f>(R48-R47)/R47</f>
        <v>0.056932137740754556</v>
      </c>
      <c r="AC48" s="7">
        <f>((Q48+R48)-(Q47+R47))/(Q47+R47)</f>
        <v>0.009477507988965565</v>
      </c>
    </row>
    <row r="49" spans="1:29" ht="15">
      <c r="A49">
        <v>1972</v>
      </c>
      <c r="B49">
        <v>1237.9</v>
      </c>
      <c r="C49">
        <v>770.2</v>
      </c>
      <c r="D49">
        <v>207.6</v>
      </c>
      <c r="E49">
        <v>-3.4</v>
      </c>
      <c r="F49">
        <v>263.4</v>
      </c>
      <c r="G49">
        <v>119.6</v>
      </c>
      <c r="H49">
        <v>143.8</v>
      </c>
      <c r="J49" s="1">
        <v>0.194</v>
      </c>
      <c r="L49" s="4">
        <f>B49/J49</f>
        <v>6380.927835051547</v>
      </c>
      <c r="M49" s="4">
        <f>C49/J49</f>
        <v>3970.1030927835054</v>
      </c>
      <c r="N49" s="4">
        <f>D49/J49</f>
        <v>1070.1030927835052</v>
      </c>
      <c r="O49" s="4">
        <f>E49/J49</f>
        <v>-17.525773195876287</v>
      </c>
      <c r="P49" s="4">
        <f>SUM(M49:O49)</f>
        <v>5022.6804123711345</v>
      </c>
      <c r="Q49" s="4">
        <f>G49/J49</f>
        <v>616.4948453608247</v>
      </c>
      <c r="R49" s="4">
        <f>H49/J49</f>
        <v>741.2371134020619</v>
      </c>
      <c r="S49" s="10">
        <f>P49/P$27</f>
        <v>2.277490713301891</v>
      </c>
      <c r="T49" s="10">
        <f>R49/R$27</f>
        <v>4.0105582947357945</v>
      </c>
      <c r="U49" s="4"/>
      <c r="W49" s="7">
        <f>(L49-L48)/L48</f>
        <v>0.06462054755918607</v>
      </c>
      <c r="X49" s="7">
        <f>(P49-P48)/P48</f>
        <v>0.07253966097884294</v>
      </c>
      <c r="Y49" s="7">
        <f>(Q49-Q48)/Q48</f>
        <v>0.020255553942209965</v>
      </c>
      <c r="Z49" s="7">
        <f>(R49-R48)/R48</f>
        <v>0.04934169668364178</v>
      </c>
      <c r="AC49" s="7">
        <f>((Q49+R49)-(Q48+R48))/(Q48+R48)</f>
        <v>0.035931851653501226</v>
      </c>
    </row>
    <row r="50" spans="1:29" ht="15">
      <c r="A50">
        <v>1973</v>
      </c>
      <c r="B50">
        <v>1382.3</v>
      </c>
      <c r="C50">
        <v>852</v>
      </c>
      <c r="D50">
        <v>244.5</v>
      </c>
      <c r="E50">
        <v>4.1</v>
      </c>
      <c r="F50">
        <v>281.7</v>
      </c>
      <c r="G50">
        <v>122.5</v>
      </c>
      <c r="H50">
        <v>159.2</v>
      </c>
      <c r="J50" s="1">
        <v>0.206</v>
      </c>
      <c r="L50" s="4">
        <f>B50/J50</f>
        <v>6710.194174757282</v>
      </c>
      <c r="M50" s="4">
        <f>C50/J50</f>
        <v>4135.922330097088</v>
      </c>
      <c r="N50" s="4">
        <f>D50/J50</f>
        <v>1186.8932038834953</v>
      </c>
      <c r="O50" s="4">
        <f>E50/J50</f>
        <v>19.902912621359224</v>
      </c>
      <c r="P50" s="4">
        <f>SUM(M50:O50)</f>
        <v>5342.718446601943</v>
      </c>
      <c r="Q50" s="4">
        <f>G50/J50</f>
        <v>594.6601941747573</v>
      </c>
      <c r="R50" s="4">
        <f>H50/J50</f>
        <v>772.8155339805825</v>
      </c>
      <c r="S50" s="10">
        <f>P50/P$27</f>
        <v>2.4226091741676825</v>
      </c>
      <c r="T50" s="10">
        <f>R50/R$27</f>
        <v>4.181417381923925</v>
      </c>
      <c r="U50" s="4"/>
      <c r="W50" s="7">
        <f>(L50-L49)/L49</f>
        <v>0.05160163979555099</v>
      </c>
      <c r="X50" s="7">
        <f>(P50-P49)/P49</f>
        <v>0.06371857413872821</v>
      </c>
      <c r="Y50" s="7">
        <f>(Q50-Q49)/Q49</f>
        <v>-0.03541741078676483</v>
      </c>
      <c r="Z50" s="7">
        <f>(R50-R49)/R49</f>
        <v>0.04260231983472172</v>
      </c>
      <c r="AC50" s="7">
        <f>((Q50+R50)-(Q49+R49))/(Q49+R49)</f>
        <v>0.007176504412057282</v>
      </c>
    </row>
    <row r="51" spans="1:29" ht="15">
      <c r="A51">
        <v>1974</v>
      </c>
      <c r="B51">
        <v>1499.5</v>
      </c>
      <c r="C51">
        <v>932.9</v>
      </c>
      <c r="D51">
        <v>249.4</v>
      </c>
      <c r="E51">
        <v>-0.8</v>
      </c>
      <c r="F51">
        <v>317.9</v>
      </c>
      <c r="G51">
        <v>134.5</v>
      </c>
      <c r="H51">
        <v>183.4</v>
      </c>
      <c r="J51" s="1">
        <v>0.229</v>
      </c>
      <c r="L51" s="4">
        <f>B51/J51</f>
        <v>6548.034934497817</v>
      </c>
      <c r="M51" s="4">
        <f>C51/J51</f>
        <v>4073.7991266375543</v>
      </c>
      <c r="N51" s="4">
        <f>D51/J51</f>
        <v>1089.0829694323145</v>
      </c>
      <c r="O51" s="4">
        <f>E51/J51</f>
        <v>-3.493449781659389</v>
      </c>
      <c r="P51" s="4">
        <f>SUM(M51:O51)</f>
        <v>5159.388646288209</v>
      </c>
      <c r="Q51" s="4">
        <f>G51/J51</f>
        <v>587.3362445414847</v>
      </c>
      <c r="R51" s="4">
        <f>H51/J51</f>
        <v>800.8733624454148</v>
      </c>
      <c r="S51" s="10">
        <f>P51/P$27</f>
        <v>2.3394798720011316</v>
      </c>
      <c r="T51" s="10">
        <f>R51/R$27</f>
        <v>4.333227854777125</v>
      </c>
      <c r="U51" s="4"/>
      <c r="W51" s="7">
        <f>(L51-L50)/L50</f>
        <v>-0.024166102505570296</v>
      </c>
      <c r="X51" s="7">
        <f>(P51-P50)/P50</f>
        <v>-0.03431395499239421</v>
      </c>
      <c r="Y51" s="7">
        <f>(Q51-Q50)/Q50</f>
        <v>-0.012316192852686992</v>
      </c>
      <c r="Z51" s="7">
        <f>(R51-R50)/R50</f>
        <v>0.03630598406881576</v>
      </c>
      <c r="AC51" s="7">
        <f>((Q51+R51)-(Q50+R50))/(Q50+R50)</f>
        <v>0.01516215491409758</v>
      </c>
    </row>
    <row r="52" spans="1:29" ht="15">
      <c r="A52">
        <v>1975</v>
      </c>
      <c r="B52">
        <v>1637.7</v>
      </c>
      <c r="C52">
        <v>1033.8</v>
      </c>
      <c r="D52">
        <v>230.2</v>
      </c>
      <c r="E52">
        <v>16</v>
      </c>
      <c r="F52">
        <v>357.7</v>
      </c>
      <c r="G52">
        <v>149</v>
      </c>
      <c r="H52">
        <v>208.7</v>
      </c>
      <c r="J52" s="1">
        <v>0.25</v>
      </c>
      <c r="L52" s="4">
        <f>B52/J52</f>
        <v>6550.8</v>
      </c>
      <c r="M52" s="4">
        <f>C52/J52</f>
        <v>4135.2</v>
      </c>
      <c r="N52" s="4">
        <f>D52/J52</f>
        <v>920.8</v>
      </c>
      <c r="O52" s="4">
        <f>E52/J52</f>
        <v>64</v>
      </c>
      <c r="P52" s="4">
        <f>SUM(M52:O52)</f>
        <v>5120</v>
      </c>
      <c r="Q52" s="4">
        <f>G52/J52</f>
        <v>596</v>
      </c>
      <c r="R52" s="4">
        <f>H52/J52</f>
        <v>834.8</v>
      </c>
      <c r="S52" s="10">
        <f>P52/P$27</f>
        <v>2.321619433198381</v>
      </c>
      <c r="T52" s="10">
        <f>R52/R$27</f>
        <v>4.516792270531401</v>
      </c>
      <c r="U52" s="4"/>
      <c r="W52" s="7">
        <f>(L52-L51)/L51</f>
        <v>0.0004222740913637963</v>
      </c>
      <c r="X52" s="7">
        <f>(P52-P51)/P51</f>
        <v>-0.007634363097757011</v>
      </c>
      <c r="Y52" s="7">
        <f>(Q52-Q51)/Q51</f>
        <v>0.014750929368029787</v>
      </c>
      <c r="Z52" s="7">
        <f>(R52-R51)/R51</f>
        <v>0.04236205016357683</v>
      </c>
      <c r="AC52" s="7">
        <f>((Q52+R52)-(Q51+R51))/(Q51+R51)</f>
        <v>0.03068008807801203</v>
      </c>
    </row>
    <row r="53" spans="1:29" ht="15">
      <c r="A53">
        <v>1976</v>
      </c>
      <c r="B53">
        <v>1824.6</v>
      </c>
      <c r="C53">
        <v>1151.3</v>
      </c>
      <c r="D53">
        <v>292</v>
      </c>
      <c r="E53">
        <v>-1.6</v>
      </c>
      <c r="F53">
        <v>383</v>
      </c>
      <c r="G53">
        <v>159.7</v>
      </c>
      <c r="H53">
        <v>223.3</v>
      </c>
      <c r="J53" s="1">
        <v>0.264</v>
      </c>
      <c r="L53" s="4">
        <f>B53/J53</f>
        <v>6911.363636363636</v>
      </c>
      <c r="M53" s="4">
        <f>C53/J53</f>
        <v>4360.984848484848</v>
      </c>
      <c r="N53" s="4">
        <f>D53/J53</f>
        <v>1106.060606060606</v>
      </c>
      <c r="O53" s="4">
        <f>E53/J53</f>
        <v>-6.0606060606060606</v>
      </c>
      <c r="P53" s="4">
        <f>SUM(M53:O53)</f>
        <v>5460.984848484848</v>
      </c>
      <c r="Q53" s="4">
        <f>G53/J53</f>
        <v>604.9242424242424</v>
      </c>
      <c r="R53" s="4">
        <f>H53/J53</f>
        <v>845.8333333333334</v>
      </c>
      <c r="S53" s="10">
        <f>P53/P$27</f>
        <v>2.4762360446570972</v>
      </c>
      <c r="T53" s="10">
        <f>R53/R$27</f>
        <v>4.576489533011273</v>
      </c>
      <c r="U53" s="4"/>
      <c r="W53" s="7">
        <f>(L53-L52)/L52</f>
        <v>0.05504116082976672</v>
      </c>
      <c r="X53" s="7">
        <f>(P53-P52)/P52</f>
        <v>0.06659860321969688</v>
      </c>
      <c r="Y53" s="7">
        <f>(Q53-Q52)/Q52</f>
        <v>0.014973561114500636</v>
      </c>
      <c r="Z53" s="7">
        <f>(R53-R52)/R52</f>
        <v>0.013216738540169403</v>
      </c>
      <c r="AC53" s="7">
        <f>((Q53+R53)-(Q52+R52))/(Q52+R52)</f>
        <v>0.013948543302750766</v>
      </c>
    </row>
    <row r="54" spans="1:29" ht="15">
      <c r="A54">
        <v>1977</v>
      </c>
      <c r="B54">
        <v>2030.1</v>
      </c>
      <c r="C54">
        <v>1277.8</v>
      </c>
      <c r="D54">
        <v>361.3</v>
      </c>
      <c r="E54">
        <v>-23.1</v>
      </c>
      <c r="F54">
        <v>414.1</v>
      </c>
      <c r="G54">
        <v>175.4</v>
      </c>
      <c r="H54">
        <v>238.7</v>
      </c>
      <c r="J54" s="1">
        <v>0.281</v>
      </c>
      <c r="L54" s="4">
        <f>B54/J54</f>
        <v>7224.555160142348</v>
      </c>
      <c r="M54" s="4">
        <f>C54/J54</f>
        <v>4547.330960854092</v>
      </c>
      <c r="N54" s="4">
        <f>D54/J54</f>
        <v>1285.7651245551601</v>
      </c>
      <c r="O54" s="4">
        <f>E54/J54</f>
        <v>-82.20640569395017</v>
      </c>
      <c r="P54" s="4">
        <f>SUM(M54:O54)</f>
        <v>5750.889679715302</v>
      </c>
      <c r="Q54" s="4">
        <f>G54/J54</f>
        <v>624.1992882562278</v>
      </c>
      <c r="R54" s="4">
        <f>H54/J54</f>
        <v>849.4661921708184</v>
      </c>
      <c r="S54" s="10">
        <f>P54/P$27</f>
        <v>2.6076908669154406</v>
      </c>
      <c r="T54" s="10">
        <f>R54/R$27</f>
        <v>4.596145580827617</v>
      </c>
      <c r="U54" s="4"/>
      <c r="W54" s="7">
        <f>(L54-L53)/L53</f>
        <v>0.045315445729244695</v>
      </c>
      <c r="X54" s="7">
        <f>(P54-P53)/P53</f>
        <v>0.053086547440410525</v>
      </c>
      <c r="Y54" s="7">
        <f>(Q54-Q53)/Q53</f>
        <v>0.03186356981618122</v>
      </c>
      <c r="Z54" s="7">
        <f>(R54-R53)/R53</f>
        <v>0.004295005522149824</v>
      </c>
      <c r="AC54" s="7">
        <f>((Q54+R54)-(Q53+R53))/(Q53+R53)</f>
        <v>0.01579030504631897</v>
      </c>
    </row>
    <row r="55" spans="1:29" ht="15">
      <c r="A55">
        <v>1978</v>
      </c>
      <c r="B55">
        <v>2293.8</v>
      </c>
      <c r="C55">
        <v>1427.6</v>
      </c>
      <c r="D55">
        <v>438</v>
      </c>
      <c r="E55">
        <v>-25.4</v>
      </c>
      <c r="F55">
        <v>453.6</v>
      </c>
      <c r="G55">
        <v>190.9</v>
      </c>
      <c r="H55">
        <v>262.7</v>
      </c>
      <c r="J55" s="1">
        <v>0.303</v>
      </c>
      <c r="L55" s="4">
        <f>B55/J55</f>
        <v>7570.2970297029715</v>
      </c>
      <c r="M55" s="4">
        <f>C55/J55</f>
        <v>4711.551155115511</v>
      </c>
      <c r="N55" s="4">
        <f>D55/J55</f>
        <v>1445.5445544554457</v>
      </c>
      <c r="O55" s="4">
        <f>E55/J55</f>
        <v>-83.82838283828383</v>
      </c>
      <c r="P55" s="4">
        <f>SUM(M55:O55)</f>
        <v>6073.267326732674</v>
      </c>
      <c r="Q55" s="4">
        <f>G55/J55</f>
        <v>630.03300330033</v>
      </c>
      <c r="R55" s="4">
        <f>H55/J55</f>
        <v>866.996699669967</v>
      </c>
      <c r="S55" s="10">
        <f>P55/P$27</f>
        <v>2.753870204834249</v>
      </c>
      <c r="T55" s="10">
        <f>R55/R$27</f>
        <v>4.690996635895474</v>
      </c>
      <c r="U55" s="4"/>
      <c r="W55" s="7">
        <f>(L55-L54)/L54</f>
        <v>0.04785649246171879</v>
      </c>
      <c r="X55" s="7">
        <f>(P55-P54)/P54</f>
        <v>0.05605700421527316</v>
      </c>
      <c r="Y55" s="7">
        <f>(Q55-Q54)/Q54</f>
        <v>0.009345917487985998</v>
      </c>
      <c r="Z55" s="7">
        <f>(R55-R54)/R54</f>
        <v>0.020637086750149795</v>
      </c>
      <c r="AC55" s="7">
        <f>((Q55+R55)-(Q54+R54))/(Q54+R54)</f>
        <v>0.015854495374676408</v>
      </c>
    </row>
    <row r="56" spans="1:29" ht="15">
      <c r="A56">
        <v>1979</v>
      </c>
      <c r="B56">
        <v>2562.2</v>
      </c>
      <c r="C56">
        <v>1591.2</v>
      </c>
      <c r="D56">
        <v>492.9</v>
      </c>
      <c r="E56">
        <v>-22.5</v>
      </c>
      <c r="F56">
        <v>500.7</v>
      </c>
      <c r="G56">
        <v>210.6</v>
      </c>
      <c r="H56">
        <v>290.2</v>
      </c>
      <c r="J56" s="1">
        <v>0.337</v>
      </c>
      <c r="L56" s="4">
        <f>B56/J56</f>
        <v>7602.967359050444</v>
      </c>
      <c r="M56" s="4">
        <f>C56/J56</f>
        <v>4721.661721068249</v>
      </c>
      <c r="N56" s="4">
        <f>D56/J56</f>
        <v>1462.6112759643916</v>
      </c>
      <c r="O56" s="4">
        <f>E56/J56</f>
        <v>-66.76557863501483</v>
      </c>
      <c r="P56" s="4">
        <f>SUM(M56:O56)</f>
        <v>6117.507418397625</v>
      </c>
      <c r="Q56" s="4">
        <f>G56/J56</f>
        <v>624.9258160237388</v>
      </c>
      <c r="R56" s="4">
        <f>H56/J56</f>
        <v>861.127596439169</v>
      </c>
      <c r="S56" s="10">
        <f>P56/P$27</f>
        <v>2.773930489313903</v>
      </c>
      <c r="T56" s="10">
        <f>R56/R$27</f>
        <v>4.659241101506615</v>
      </c>
      <c r="U56" s="4"/>
      <c r="W56" s="7">
        <f>(L56-L55)/L55</f>
        <v>0.004315594119925146</v>
      </c>
      <c r="X56" s="7">
        <f>(P56-P55)/P55</f>
        <v>0.007284397225562563</v>
      </c>
      <c r="Y56" s="7">
        <f>(Q56-Q55)/Q55</f>
        <v>-0.008106221816695425</v>
      </c>
      <c r="Z56" s="7">
        <f>(R56-R55)/R55</f>
        <v>-0.00676946432787135</v>
      </c>
      <c r="AC56" s="7">
        <f>((Q56+R56)-(Q55+R55))/(Q55+R55)</f>
        <v>-0.007332045907713682</v>
      </c>
    </row>
    <row r="57" spans="1:29" ht="15">
      <c r="A57">
        <v>1980</v>
      </c>
      <c r="B57">
        <v>2788.1</v>
      </c>
      <c r="C57">
        <v>1755.8</v>
      </c>
      <c r="D57">
        <v>479.3</v>
      </c>
      <c r="E57">
        <v>-13.1</v>
      </c>
      <c r="F57">
        <v>566.1</v>
      </c>
      <c r="G57">
        <v>243.7</v>
      </c>
      <c r="H57">
        <v>322.4</v>
      </c>
      <c r="J57" s="1">
        <v>0.383</v>
      </c>
      <c r="L57" s="4">
        <f>B57/J57</f>
        <v>7279.634464751958</v>
      </c>
      <c r="M57" s="4">
        <f>C57/J57</f>
        <v>4584.334203655352</v>
      </c>
      <c r="N57" s="4">
        <f>D57/J57</f>
        <v>1251.4360313315926</v>
      </c>
      <c r="O57" s="4">
        <f>E57/J57</f>
        <v>-34.20365535248042</v>
      </c>
      <c r="P57" s="4">
        <f>SUM(M57:O57)</f>
        <v>5801.566579634465</v>
      </c>
      <c r="Q57" s="4">
        <f>G57/J57</f>
        <v>636.2924281984334</v>
      </c>
      <c r="R57" s="4">
        <f>H57/J57</f>
        <v>841.7754569190599</v>
      </c>
      <c r="S57" s="10">
        <f>P57/P$27</f>
        <v>2.630669866069069</v>
      </c>
      <c r="T57" s="10">
        <f>R57/R$27</f>
        <v>4.554533873185252</v>
      </c>
      <c r="U57" s="4"/>
      <c r="W57" s="7">
        <f>(L57-L56)/L56</f>
        <v>-0.04252719747817887</v>
      </c>
      <c r="X57" s="7">
        <f>(P57-P56)/P56</f>
        <v>-0.05164535441559226</v>
      </c>
      <c r="Y57" s="7">
        <f>(Q57-Q56)/Q56</f>
        <v>0.01818873838020937</v>
      </c>
      <c r="Z57" s="7">
        <f>(R57-R56)/R56</f>
        <v>-0.02247302211673589</v>
      </c>
      <c r="AC57" s="7">
        <f>((Q57+R57)-(Q56+R56))/(Q56+R56)</f>
        <v>-0.005373647594657795</v>
      </c>
    </row>
    <row r="58" spans="1:29" ht="15">
      <c r="A58">
        <v>1981</v>
      </c>
      <c r="B58">
        <v>3126.8</v>
      </c>
      <c r="C58">
        <v>1939.5</v>
      </c>
      <c r="D58">
        <v>572.4</v>
      </c>
      <c r="E58">
        <v>-12.5</v>
      </c>
      <c r="F58">
        <v>627.5</v>
      </c>
      <c r="G58">
        <v>280.2</v>
      </c>
      <c r="H58">
        <v>347.3</v>
      </c>
      <c r="J58" s="1">
        <v>0.422</v>
      </c>
      <c r="L58" s="4">
        <f>B58/J58</f>
        <v>7409.478672985782</v>
      </c>
      <c r="M58" s="4">
        <f>C58/J58</f>
        <v>4595.971563981043</v>
      </c>
      <c r="N58" s="4">
        <f>D58/J58</f>
        <v>1356.398104265403</v>
      </c>
      <c r="O58" s="4">
        <f>E58/J58</f>
        <v>-29.620853080568722</v>
      </c>
      <c r="P58" s="4">
        <f>SUM(M58:O58)</f>
        <v>5922.748815165877</v>
      </c>
      <c r="Q58" s="4">
        <f>G58/J58</f>
        <v>663.9810426540284</v>
      </c>
      <c r="R58" s="4">
        <f>H58/J58</f>
        <v>822.9857819905213</v>
      </c>
      <c r="S58" s="10">
        <f>P58/P$27</f>
        <v>2.685618895945661</v>
      </c>
      <c r="T58" s="10">
        <f>R58/R$27</f>
        <v>4.452869931542918</v>
      </c>
      <c r="U58" s="4"/>
      <c r="W58" s="7">
        <f>(L58-L57)/L57</f>
        <v>0.017836638482678056</v>
      </c>
      <c r="X58" s="7">
        <f>(P58-P57)/P57</f>
        <v>0.020887847078546802</v>
      </c>
      <c r="Y58" s="7">
        <f>(Q58-Q57)/Q57</f>
        <v>0.04351554918544479</v>
      </c>
      <c r="Z58" s="7">
        <f>(R58-R57)/R57</f>
        <v>-0.022321481072054235</v>
      </c>
      <c r="AC58" s="7">
        <f>((Q58+R58)-(Q57+R57))/(Q57+R57)</f>
        <v>0.006020656843071209</v>
      </c>
    </row>
    <row r="59" spans="1:29" ht="15">
      <c r="A59">
        <v>1982</v>
      </c>
      <c r="B59">
        <v>3253.2</v>
      </c>
      <c r="C59">
        <v>2075.5</v>
      </c>
      <c r="D59">
        <v>517.2</v>
      </c>
      <c r="E59">
        <v>-20</v>
      </c>
      <c r="F59">
        <v>680.4</v>
      </c>
      <c r="G59">
        <v>310.8</v>
      </c>
      <c r="H59">
        <v>369.7</v>
      </c>
      <c r="J59" s="1">
        <v>0.448</v>
      </c>
      <c r="L59" s="4">
        <f>B59/J59</f>
        <v>7261.607142857142</v>
      </c>
      <c r="M59" s="4">
        <f>C59/J59</f>
        <v>4632.8125</v>
      </c>
      <c r="N59" s="4">
        <f>D59/J59</f>
        <v>1154.4642857142858</v>
      </c>
      <c r="O59" s="4">
        <f>E59/J59</f>
        <v>-44.64285714285714</v>
      </c>
      <c r="P59" s="4">
        <f>SUM(M59:O59)</f>
        <v>5742.633928571429</v>
      </c>
      <c r="Q59" s="4">
        <f>G59/J59</f>
        <v>693.75</v>
      </c>
      <c r="R59" s="4">
        <f>H59/J59</f>
        <v>825.2232142857142</v>
      </c>
      <c r="S59" s="10">
        <f>P59/P$27</f>
        <v>2.603947368421053</v>
      </c>
      <c r="T59" s="10">
        <f>R59/R$27</f>
        <v>4.464975845410628</v>
      </c>
      <c r="U59" s="4"/>
      <c r="W59" s="7">
        <f>(L59-L58)/L58</f>
        <v>-0.01995707615270761</v>
      </c>
      <c r="X59" s="7">
        <f>(P59-P58)/P58</f>
        <v>-0.030410691423084335</v>
      </c>
      <c r="Y59" s="7">
        <f>(Q59-Q58)/Q58</f>
        <v>0.0448340471092077</v>
      </c>
      <c r="Z59" s="7">
        <f>(R59-R58)/R58</f>
        <v>0.0027186767306979533</v>
      </c>
      <c r="AC59" s="7">
        <f>((Q59+R59)-(Q58+R58))/(Q58+R58)</f>
        <v>0.02152461582242446</v>
      </c>
    </row>
    <row r="60" spans="1:29" ht="15">
      <c r="A60">
        <v>1983</v>
      </c>
      <c r="B60">
        <v>3534.6</v>
      </c>
      <c r="C60">
        <v>2288.6</v>
      </c>
      <c r="D60">
        <v>564.3</v>
      </c>
      <c r="E60">
        <v>-51.7</v>
      </c>
      <c r="F60">
        <v>733.4</v>
      </c>
      <c r="G60">
        <v>342.9</v>
      </c>
      <c r="H60">
        <v>390.5</v>
      </c>
      <c r="J60" s="1">
        <v>0.463</v>
      </c>
      <c r="L60" s="4">
        <f>B60/J60</f>
        <v>7634.125269978401</v>
      </c>
      <c r="M60" s="4">
        <f>C60/J60</f>
        <v>4942.980561555075</v>
      </c>
      <c r="N60" s="4">
        <f>D60/J60</f>
        <v>1218.790496760259</v>
      </c>
      <c r="O60" s="4">
        <f>E60/J60</f>
        <v>-111.66306695464363</v>
      </c>
      <c r="P60" s="4">
        <f>SUM(M60:O60)</f>
        <v>6050.10799136069</v>
      </c>
      <c r="Q60" s="4">
        <f>G60/J60</f>
        <v>740.6047516198703</v>
      </c>
      <c r="R60" s="4">
        <f>H60/J60</f>
        <v>843.4125269978401</v>
      </c>
      <c r="S60" s="10">
        <f>P60/P$27</f>
        <v>2.7433688057991796</v>
      </c>
      <c r="T60" s="10">
        <f>R60/R$27</f>
        <v>4.563391450423096</v>
      </c>
      <c r="U60" s="4"/>
      <c r="W60" s="7">
        <f>(L60-L59)/L59</f>
        <v>0.05129968060688672</v>
      </c>
      <c r="X60" s="7">
        <f>(P60-P59)/P59</f>
        <v>0.05354234078189791</v>
      </c>
      <c r="Y60" s="7">
        <f>(Q60-Q59)/Q59</f>
        <v>0.06753838071332653</v>
      </c>
      <c r="Z60" s="7">
        <f>(R60-R59)/R59</f>
        <v>0.02204168811207035</v>
      </c>
      <c r="AC60" s="7">
        <f>((Q60+R60)-(Q59+R59))/(Q59+R59)</f>
        <v>0.04282107394670727</v>
      </c>
    </row>
    <row r="61" spans="1:29" ht="15">
      <c r="A61">
        <v>1984</v>
      </c>
      <c r="B61">
        <v>3930.9</v>
      </c>
      <c r="C61">
        <v>2501.1</v>
      </c>
      <c r="D61">
        <v>735.6</v>
      </c>
      <c r="E61">
        <v>-102.7</v>
      </c>
      <c r="F61">
        <v>796.9</v>
      </c>
      <c r="G61">
        <v>374.3</v>
      </c>
      <c r="H61">
        <v>422.6</v>
      </c>
      <c r="J61" s="1">
        <v>0.483</v>
      </c>
      <c r="L61" s="4">
        <f>B61/J61</f>
        <v>8138.509316770187</v>
      </c>
      <c r="M61" s="4">
        <f>C61/J61</f>
        <v>5178.260869565217</v>
      </c>
      <c r="N61" s="4">
        <f>D61/J61</f>
        <v>1522.9813664596275</v>
      </c>
      <c r="O61" s="4">
        <f>E61/J61</f>
        <v>-212.62939958592133</v>
      </c>
      <c r="P61" s="4">
        <f>SUM(M61:O61)</f>
        <v>6488.612836438923</v>
      </c>
      <c r="Q61" s="4">
        <f>G61/J61</f>
        <v>774.9482401656315</v>
      </c>
      <c r="R61" s="4">
        <f>H61/J61</f>
        <v>874.9482401656315</v>
      </c>
      <c r="S61" s="10">
        <f>P61/P$27</f>
        <v>2.9422050108548965</v>
      </c>
      <c r="T61" s="10">
        <f>R61/R$27</f>
        <v>4.734019463698104</v>
      </c>
      <c r="U61" s="4"/>
      <c r="W61" s="7">
        <f>(L61-L60)/L60</f>
        <v>0.06606965814083547</v>
      </c>
      <c r="X61" s="7">
        <f>(P61-P60)/P60</f>
        <v>0.07247884594860134</v>
      </c>
      <c r="Y61" s="7">
        <f>(Q61-Q60)/Q60</f>
        <v>0.0463722227958223</v>
      </c>
      <c r="Z61" s="7">
        <f>(R61-R60)/R60</f>
        <v>0.03739061510035192</v>
      </c>
      <c r="AC61" s="7">
        <f>((Q61+R61)-(Q60+R60))/(Q60+R60)</f>
        <v>0.04158995144992486</v>
      </c>
    </row>
    <row r="62" spans="1:29" ht="15">
      <c r="A62">
        <v>1985</v>
      </c>
      <c r="B62">
        <v>4217.5</v>
      </c>
      <c r="C62">
        <v>2717.6</v>
      </c>
      <c r="D62">
        <v>736.2</v>
      </c>
      <c r="E62">
        <v>-115.2</v>
      </c>
      <c r="F62">
        <v>878.9</v>
      </c>
      <c r="G62">
        <v>412.8</v>
      </c>
      <c r="H62">
        <v>466.1</v>
      </c>
      <c r="J62" s="1">
        <v>0.5</v>
      </c>
      <c r="L62" s="4">
        <f>B62/J62</f>
        <v>8435</v>
      </c>
      <c r="M62" s="4">
        <f>C62/J62</f>
        <v>5435.2</v>
      </c>
      <c r="N62" s="4">
        <f>D62/J62</f>
        <v>1472.4</v>
      </c>
      <c r="O62" s="4">
        <f>E62/J62</f>
        <v>-230.4</v>
      </c>
      <c r="P62" s="4">
        <f>SUM(M62:O62)</f>
        <v>6677.200000000001</v>
      </c>
      <c r="Q62" s="4">
        <f>G62/J62</f>
        <v>825.6</v>
      </c>
      <c r="R62" s="4">
        <f>H62/J62</f>
        <v>932.2</v>
      </c>
      <c r="S62" s="10">
        <f>P62/P$27</f>
        <v>3.0277182186234826</v>
      </c>
      <c r="T62" s="10">
        <f>R62/R$27</f>
        <v>5.043787439613527</v>
      </c>
      <c r="U62" s="4"/>
      <c r="W62" s="7">
        <f>(L62-L61)/L61</f>
        <v>0.03643058841486673</v>
      </c>
      <c r="X62" s="7">
        <f>(P62-P61)/P61</f>
        <v>0.02906432673899183</v>
      </c>
      <c r="Y62" s="7">
        <f>(Q62-Q61)/Q61</f>
        <v>0.06536147475287195</v>
      </c>
      <c r="Z62" s="7">
        <f>(R62-R61)/R61</f>
        <v>0.06543445338381444</v>
      </c>
      <c r="AC62" s="7">
        <f>((Q62+R62)-(Q61+R61))/(Q61+R61)</f>
        <v>0.06540017568076296</v>
      </c>
    </row>
    <row r="63" spans="1:29" ht="15">
      <c r="A63">
        <v>1986</v>
      </c>
      <c r="B63">
        <v>4460.1</v>
      </c>
      <c r="C63">
        <v>2896.7</v>
      </c>
      <c r="D63">
        <v>746.5</v>
      </c>
      <c r="E63">
        <v>-132.5</v>
      </c>
      <c r="F63">
        <v>949.3</v>
      </c>
      <c r="G63">
        <v>438.4</v>
      </c>
      <c r="H63">
        <v>510.9</v>
      </c>
      <c r="J63" s="1">
        <v>0.509</v>
      </c>
      <c r="L63" s="4">
        <f>B63/J63</f>
        <v>8762.475442043222</v>
      </c>
      <c r="M63" s="4">
        <f>C63/J63</f>
        <v>5690.962671905697</v>
      </c>
      <c r="N63" s="4">
        <f>D63/J63</f>
        <v>1466.6011787819252</v>
      </c>
      <c r="O63" s="4">
        <f>E63/J63</f>
        <v>-260.31434184675834</v>
      </c>
      <c r="P63" s="4">
        <f>SUM(M63:O63)</f>
        <v>6897.249508840864</v>
      </c>
      <c r="Q63" s="4">
        <f>G63/J63</f>
        <v>861.2966601178781</v>
      </c>
      <c r="R63" s="4">
        <f>H63/J63</f>
        <v>1003.7328094302553</v>
      </c>
      <c r="S63" s="10">
        <f>P63/P$27</f>
        <v>3.127497752996667</v>
      </c>
      <c r="T63" s="10">
        <f>R63/R$27</f>
        <v>5.430824862617807</v>
      </c>
      <c r="U63" s="4"/>
      <c r="W63" s="7">
        <f>(L63-L62)/L62</f>
        <v>0.03882340747400378</v>
      </c>
      <c r="X63" s="7">
        <f>(P63-P62)/P62</f>
        <v>0.03295535686228709</v>
      </c>
      <c r="Y63" s="7">
        <f>(Q63-Q62)/Q62</f>
        <v>0.04323723366991047</v>
      </c>
      <c r="Z63" s="7">
        <f>(R63-R62)/R62</f>
        <v>0.07673547460872696</v>
      </c>
      <c r="AC63" s="7">
        <f>((Q63+R63)-(Q62+R62))/(Q62+R62)</f>
        <v>0.06100208758000525</v>
      </c>
    </row>
    <row r="64" spans="1:29" ht="15">
      <c r="A64">
        <v>1987</v>
      </c>
      <c r="B64">
        <v>4736.4</v>
      </c>
      <c r="C64">
        <v>3097</v>
      </c>
      <c r="D64">
        <v>785</v>
      </c>
      <c r="E64">
        <v>-145</v>
      </c>
      <c r="F64">
        <v>999.4</v>
      </c>
      <c r="G64">
        <v>459.5</v>
      </c>
      <c r="H64">
        <v>539.9</v>
      </c>
      <c r="J64" s="1">
        <v>0.528</v>
      </c>
      <c r="L64" s="4">
        <f>B64/J64</f>
        <v>8970.454545454544</v>
      </c>
      <c r="M64" s="4">
        <f>C64/J64</f>
        <v>5865.530303030303</v>
      </c>
      <c r="N64" s="4">
        <f>D64/J64</f>
        <v>1486.7424242424242</v>
      </c>
      <c r="O64" s="4">
        <f>E64/J64</f>
        <v>-274.6212121212121</v>
      </c>
      <c r="P64" s="4">
        <f>SUM(M64:O64)</f>
        <v>7077.651515151515</v>
      </c>
      <c r="Q64" s="4">
        <f>G64/J64</f>
        <v>870.2651515151515</v>
      </c>
      <c r="R64" s="4">
        <f>H64/J64</f>
        <v>1022.5378787878788</v>
      </c>
      <c r="S64" s="10">
        <f>P64/P$27</f>
        <v>3.2092994724573676</v>
      </c>
      <c r="T64" s="10">
        <f>R64/R$27</f>
        <v>5.532572097789489</v>
      </c>
      <c r="U64" s="4"/>
      <c r="W64" s="7">
        <f>(L64-L63)/L63</f>
        <v>0.023735199577669345</v>
      </c>
      <c r="X64" s="7">
        <f>(P64-P63)/P63</f>
        <v>0.026155644518791498</v>
      </c>
      <c r="Y64" s="7">
        <f>(Q64-Q63)/Q63</f>
        <v>0.010412778561159122</v>
      </c>
      <c r="Z64" s="7">
        <f>(R64-R63)/R63</f>
        <v>0.018735134670249228</v>
      </c>
      <c r="AC64" s="7">
        <f>((Q64+R64)-(Q63+R63))/(Q63+R63)</f>
        <v>0.014891754370844296</v>
      </c>
    </row>
    <row r="65" spans="1:29" ht="15">
      <c r="A65">
        <v>1988</v>
      </c>
      <c r="B65">
        <v>5100.4</v>
      </c>
      <c r="C65">
        <v>3350.1</v>
      </c>
      <c r="D65">
        <v>821.6</v>
      </c>
      <c r="E65">
        <v>-110.1</v>
      </c>
      <c r="F65">
        <v>1038.9</v>
      </c>
      <c r="G65">
        <v>461.6</v>
      </c>
      <c r="H65">
        <v>577.3</v>
      </c>
      <c r="J65" s="1">
        <v>0.549</v>
      </c>
      <c r="L65" s="4">
        <f>B65/J65</f>
        <v>9290.346083788705</v>
      </c>
      <c r="M65" s="4">
        <f>C65/J65</f>
        <v>6102.185792349726</v>
      </c>
      <c r="N65" s="4">
        <f>D65/J65</f>
        <v>1496.5391621129324</v>
      </c>
      <c r="O65" s="4">
        <f>E65/J65</f>
        <v>-200.54644808743166</v>
      </c>
      <c r="P65" s="4">
        <f>SUM(M65:O65)</f>
        <v>7398.178506375228</v>
      </c>
      <c r="Q65" s="4">
        <f>G65/J65</f>
        <v>840.8014571948997</v>
      </c>
      <c r="R65" s="4">
        <f>H65/J65</f>
        <v>1051.5482695810563</v>
      </c>
      <c r="S65" s="10">
        <f>P65/P$27</f>
        <v>3.354639646615488</v>
      </c>
      <c r="T65" s="10">
        <f>R65/R$27</f>
        <v>5.689536531066585</v>
      </c>
      <c r="U65" s="4"/>
      <c r="W65" s="7">
        <f>(L65-L64)/L64</f>
        <v>0.03566057179301516</v>
      </c>
      <c r="X65" s="7">
        <f>(P65-P64)/P64</f>
        <v>0.04528719597701908</v>
      </c>
      <c r="Y65" s="7">
        <f>(Q65-Q64)/Q64</f>
        <v>-0.03385599695558853</v>
      </c>
      <c r="Z65" s="7">
        <f>(R65-R64)/R64</f>
        <v>0.028370969325426435</v>
      </c>
      <c r="AC65" s="7">
        <f>((Q65+R65)-(Q64+R64))/(Q64+R64)</f>
        <v>-0.0002394879550682398</v>
      </c>
    </row>
    <row r="66" spans="1:29" ht="15">
      <c r="A66">
        <v>1989</v>
      </c>
      <c r="B66">
        <v>5482.1</v>
      </c>
      <c r="C66">
        <v>3594.5</v>
      </c>
      <c r="D66">
        <v>874.9</v>
      </c>
      <c r="E66">
        <v>-87.9</v>
      </c>
      <c r="F66">
        <v>1100.6</v>
      </c>
      <c r="G66">
        <v>481.4</v>
      </c>
      <c r="H66">
        <v>619.2</v>
      </c>
      <c r="J66" s="1">
        <v>0.576</v>
      </c>
      <c r="L66" s="4">
        <f>B66/J66</f>
        <v>9517.534722222224</v>
      </c>
      <c r="M66" s="4">
        <f>C66/J66</f>
        <v>6240.45138888889</v>
      </c>
      <c r="N66" s="4">
        <f>D66/J66</f>
        <v>1518.923611111111</v>
      </c>
      <c r="O66" s="4">
        <f>E66/J66</f>
        <v>-152.60416666666669</v>
      </c>
      <c r="P66" s="4">
        <f>SUM(M66:O66)</f>
        <v>7606.770833333334</v>
      </c>
      <c r="Q66" s="4">
        <f>G66/J66</f>
        <v>835.7638888888889</v>
      </c>
      <c r="R66" s="4">
        <f>H66/J66</f>
        <v>1075.0000000000002</v>
      </c>
      <c r="S66" s="10">
        <f>P66/P$27</f>
        <v>3.449224021592443</v>
      </c>
      <c r="T66" s="10">
        <f>R66/R$27</f>
        <v>5.816425120772949</v>
      </c>
      <c r="U66" s="4"/>
      <c r="W66" s="7">
        <f>(L66-L65)/L65</f>
        <v>0.024454270743471524</v>
      </c>
      <c r="X66" s="7">
        <f>(P66-P65)/P65</f>
        <v>0.02819509245125082</v>
      </c>
      <c r="Y66" s="7">
        <f>(Q66-Q65)/Q65</f>
        <v>-0.005991388648180121</v>
      </c>
      <c r="Z66" s="7">
        <f>(R66-R65)/R65</f>
        <v>0.02230209596397061</v>
      </c>
      <c r="AC66" s="7">
        <f>((Q66+R66)-(Q65+R65))/(Q65+R65)</f>
        <v>0.00973084512465135</v>
      </c>
    </row>
    <row r="67" spans="1:29" ht="15">
      <c r="A67">
        <v>1990</v>
      </c>
      <c r="B67">
        <v>5800.5</v>
      </c>
      <c r="C67">
        <v>3835.5</v>
      </c>
      <c r="D67">
        <v>861</v>
      </c>
      <c r="E67">
        <v>-77.6</v>
      </c>
      <c r="F67">
        <v>1181.7</v>
      </c>
      <c r="G67">
        <v>507.5</v>
      </c>
      <c r="H67">
        <v>674.2</v>
      </c>
      <c r="J67" s="1">
        <v>0.607</v>
      </c>
      <c r="L67" s="4">
        <f>B67/J67</f>
        <v>9556.013179571664</v>
      </c>
      <c r="M67" s="4">
        <f>C67/J67</f>
        <v>6318.780889621087</v>
      </c>
      <c r="N67" s="4">
        <f>D67/J67</f>
        <v>1418.4514003294894</v>
      </c>
      <c r="O67" s="4">
        <f>E67/J67</f>
        <v>-127.84184514003294</v>
      </c>
      <c r="P67" s="4">
        <f>SUM(M67:O67)</f>
        <v>7609.390444810543</v>
      </c>
      <c r="Q67" s="4">
        <f>G67/J67</f>
        <v>836.0790774299835</v>
      </c>
      <c r="R67" s="4">
        <f>H67/J67</f>
        <v>1110.7084019769359</v>
      </c>
      <c r="S67" s="10">
        <f>P67/P$27</f>
        <v>3.4504118616144974</v>
      </c>
      <c r="T67" s="10">
        <f>R67/R$27</f>
        <v>6.00963000103463</v>
      </c>
      <c r="U67" s="4"/>
      <c r="W67" s="7">
        <f>(L67-L66)/L66</f>
        <v>0.004042901704324501</v>
      </c>
      <c r="X67" s="7">
        <f>(P67-P66)/P66</f>
        <v>0.00034437891381319406</v>
      </c>
      <c r="Y67" s="7">
        <f>(Q67-Q66)/Q66</f>
        <v>0.0003771262976121335</v>
      </c>
      <c r="Z67" s="7">
        <f>(R67-R66)/R66</f>
        <v>0.03321711811807967</v>
      </c>
      <c r="AC67" s="7">
        <f>((Q67+R67)-(Q66+R66))/(Q66+R66)</f>
        <v>0.01885297850116792</v>
      </c>
    </row>
    <row r="68" spans="1:29" ht="15">
      <c r="A68">
        <v>1991</v>
      </c>
      <c r="B68">
        <v>5992.1</v>
      </c>
      <c r="C68">
        <v>3980.1</v>
      </c>
      <c r="D68">
        <v>802.9</v>
      </c>
      <c r="E68">
        <v>-27</v>
      </c>
      <c r="F68">
        <v>1236.1</v>
      </c>
      <c r="G68">
        <v>526.6</v>
      </c>
      <c r="H68">
        <v>709.5</v>
      </c>
      <c r="J68" s="1">
        <v>0.633</v>
      </c>
      <c r="L68" s="4">
        <f>B68/J68</f>
        <v>9466.192733017378</v>
      </c>
      <c r="M68" s="4">
        <f>C68/J68</f>
        <v>6287.677725118483</v>
      </c>
      <c r="N68" s="4">
        <f>D68/J68</f>
        <v>1268.4044233807267</v>
      </c>
      <c r="O68" s="4">
        <f>E68/J68</f>
        <v>-42.654028436018955</v>
      </c>
      <c r="P68" s="4">
        <f>SUM(M68:O68)</f>
        <v>7513.428120063191</v>
      </c>
      <c r="Q68" s="4">
        <f>G68/J68</f>
        <v>831.9115323854661</v>
      </c>
      <c r="R68" s="4">
        <f>H68/J68</f>
        <v>1120.8530805687203</v>
      </c>
      <c r="S68" s="10">
        <f>P68/P$27</f>
        <v>3.4068985807573986</v>
      </c>
      <c r="T68" s="10">
        <f>R68/R$27</f>
        <v>6.064519083270372</v>
      </c>
      <c r="U68" s="4"/>
      <c r="W68" s="7">
        <f>(L68-L67)/L67</f>
        <v>-0.009399364030420047</v>
      </c>
      <c r="X68" s="7">
        <f>(P68-P67)/P67</f>
        <v>-0.012611039667808915</v>
      </c>
      <c r="Y68" s="7">
        <f>(Q68-Q67)/Q67</f>
        <v>-0.004984630230585339</v>
      </c>
      <c r="Z68" s="7">
        <f>(R68-R67)/R67</f>
        <v>0.009133521069731764</v>
      </c>
      <c r="AC68" s="7">
        <f>((Q68+R68)-(Q67+R67))/(Q67+R67)</f>
        <v>0.003070254771254148</v>
      </c>
    </row>
    <row r="69" spans="1:29" ht="15">
      <c r="A69">
        <v>1992</v>
      </c>
      <c r="B69">
        <v>6342.3</v>
      </c>
      <c r="C69">
        <v>4236.9</v>
      </c>
      <c r="D69">
        <v>864.8</v>
      </c>
      <c r="E69">
        <v>-32.8</v>
      </c>
      <c r="F69">
        <v>1273.5</v>
      </c>
      <c r="G69">
        <v>532.9</v>
      </c>
      <c r="H69">
        <v>740.6</v>
      </c>
      <c r="J69" s="1">
        <v>0.652</v>
      </c>
      <c r="L69" s="4">
        <f>B69/J69</f>
        <v>9727.453987730061</v>
      </c>
      <c r="M69" s="4">
        <f>C69/J69</f>
        <v>6498.312883435582</v>
      </c>
      <c r="N69" s="4">
        <f>D69/J69</f>
        <v>1326.3803680981594</v>
      </c>
      <c r="O69" s="4">
        <f>E69/J69</f>
        <v>-50.306748466257666</v>
      </c>
      <c r="P69" s="4">
        <f>SUM(M69:O69)</f>
        <v>7774.386503067483</v>
      </c>
      <c r="Q69" s="4">
        <f>G69/J69</f>
        <v>817.3312883435582</v>
      </c>
      <c r="R69" s="4">
        <f>H69/J69</f>
        <v>1135.8895705521472</v>
      </c>
      <c r="S69" s="10">
        <f>P69/P$27</f>
        <v>3.5252278880306</v>
      </c>
      <c r="T69" s="10">
        <f>R69/R$27</f>
        <v>6.145875937286981</v>
      </c>
      <c r="U69" s="4"/>
      <c r="W69" s="7">
        <f>(L69-L68)/L68</f>
        <v>0.027599401584273993</v>
      </c>
      <c r="X69" s="7">
        <f>(P69-P68)/P68</f>
        <v>0.03473226586242995</v>
      </c>
      <c r="Y69" s="7">
        <f>(Q69-Q68)/Q68</f>
        <v>-0.01752619536370625</v>
      </c>
      <c r="Z69" s="7">
        <f>(R69-R68)/R68</f>
        <v>0.013415219393247696</v>
      </c>
      <c r="AC69" s="7">
        <f>((Q69+R69)-(Q68+R68))/(Q68+R68)</f>
        <v>0.00023364103307311001</v>
      </c>
    </row>
    <row r="70" spans="1:29" ht="15">
      <c r="A70">
        <v>1993</v>
      </c>
      <c r="B70">
        <v>6667.4</v>
      </c>
      <c r="C70">
        <v>4483.6</v>
      </c>
      <c r="D70">
        <v>953.3</v>
      </c>
      <c r="E70">
        <v>-64.4</v>
      </c>
      <c r="F70">
        <v>1294.8</v>
      </c>
      <c r="G70">
        <v>525</v>
      </c>
      <c r="H70">
        <v>769.8</v>
      </c>
      <c r="J70" s="1">
        <v>0.671</v>
      </c>
      <c r="L70" s="4">
        <f>B70/J70</f>
        <v>9936.512667660207</v>
      </c>
      <c r="M70" s="4">
        <f>C70/J70</f>
        <v>6681.9672131147545</v>
      </c>
      <c r="N70" s="4">
        <f>D70/J70</f>
        <v>1420.7153502235467</v>
      </c>
      <c r="O70" s="4">
        <f>E70/J70</f>
        <v>-95.97615499254844</v>
      </c>
      <c r="P70" s="4">
        <f>SUM(M70:O70)</f>
        <v>8006.706408345753</v>
      </c>
      <c r="Q70" s="4">
        <f>G70/J70</f>
        <v>782.4143070044709</v>
      </c>
      <c r="R70" s="4">
        <f>H70/J70</f>
        <v>1147.2429210134126</v>
      </c>
      <c r="S70" s="10">
        <f>P70/P$27</f>
        <v>3.630571326861232</v>
      </c>
      <c r="T70" s="10">
        <f>R70/R$27</f>
        <v>6.207304693405904</v>
      </c>
      <c r="U70" s="4"/>
      <c r="W70" s="7">
        <f>(L70-L69)/L69</f>
        <v>0.021491613344442054</v>
      </c>
      <c r="X70" s="7">
        <f>(P70-P69)/P69</f>
        <v>0.02988273160674537</v>
      </c>
      <c r="Y70" s="7">
        <f>(Q70-Q69)/Q69</f>
        <v>-0.04272072027225547</v>
      </c>
      <c r="Z70" s="7">
        <f>(R70-R69)/R69</f>
        <v>0.009995118148453955</v>
      </c>
      <c r="AC70" s="7">
        <f>((Q70+R70)-(Q69+R69))/(Q69+R69)</f>
        <v>-0.012063986911927768</v>
      </c>
    </row>
    <row r="71" spans="1:29" ht="15">
      <c r="A71">
        <v>1994</v>
      </c>
      <c r="B71">
        <v>7085.2</v>
      </c>
      <c r="C71">
        <v>4750.8</v>
      </c>
      <c r="D71">
        <v>1097.3</v>
      </c>
      <c r="E71">
        <v>-92.7</v>
      </c>
      <c r="F71">
        <v>1329.8</v>
      </c>
      <c r="G71">
        <v>518.6</v>
      </c>
      <c r="H71">
        <v>811.2</v>
      </c>
      <c r="J71" s="1">
        <v>0.688</v>
      </c>
      <c r="L71" s="4">
        <f>B71/J71</f>
        <v>10298.255813953489</v>
      </c>
      <c r="M71" s="4">
        <f>C71/J71</f>
        <v>6905.232558139535</v>
      </c>
      <c r="N71" s="4">
        <f>D71/J71</f>
        <v>1594.9127906976744</v>
      </c>
      <c r="O71" s="4">
        <f>E71/J71</f>
        <v>-134.73837209302326</v>
      </c>
      <c r="P71" s="4">
        <f>SUM(M71:O71)</f>
        <v>8365.406976744187</v>
      </c>
      <c r="Q71" s="4">
        <f>G71/J71</f>
        <v>753.7790697674419</v>
      </c>
      <c r="R71" s="4">
        <f>H71/J71</f>
        <v>1179.0697674418607</v>
      </c>
      <c r="S71" s="10">
        <f>P71/P$27</f>
        <v>3.7932209773091055</v>
      </c>
      <c r="T71" s="10">
        <f>R71/R$27</f>
        <v>6.379507920458377</v>
      </c>
      <c r="U71" s="4"/>
      <c r="W71" s="7">
        <f>(L71-L70)/L70</f>
        <v>0.0364054430756805</v>
      </c>
      <c r="X71" s="7">
        <f>(P71-P70)/P70</f>
        <v>0.044800015150367516</v>
      </c>
      <c r="Y71" s="7">
        <f>(Q71-Q70)/Q70</f>
        <v>-0.03659856035437414</v>
      </c>
      <c r="Z71" s="7">
        <f>(R71-R70)/R70</f>
        <v>0.027742029038047136</v>
      </c>
      <c r="AC71" s="7">
        <f>((Q71+R71)-(Q70+R70))/(Q70+R70)</f>
        <v>0.0016539772686454907</v>
      </c>
    </row>
    <row r="72" spans="1:29" ht="15">
      <c r="A72">
        <v>1995</v>
      </c>
      <c r="B72">
        <v>7414.7</v>
      </c>
      <c r="C72">
        <v>4987.3</v>
      </c>
      <c r="D72">
        <v>1144</v>
      </c>
      <c r="E72">
        <v>-90.7</v>
      </c>
      <c r="F72">
        <v>1374</v>
      </c>
      <c r="G72">
        <v>518.8</v>
      </c>
      <c r="H72">
        <v>855.3</v>
      </c>
      <c r="J72" s="1">
        <v>0.708</v>
      </c>
      <c r="L72" s="4">
        <f>B72/J72</f>
        <v>10472.74011299435</v>
      </c>
      <c r="M72" s="4">
        <f>C72/J72</f>
        <v>7044.209039548024</v>
      </c>
      <c r="N72" s="4">
        <f>D72/J72</f>
        <v>1615.819209039548</v>
      </c>
      <c r="O72" s="4">
        <f>E72/J72</f>
        <v>-128.10734463276836</v>
      </c>
      <c r="P72" s="4">
        <f>SUM(M72:O72)</f>
        <v>8531.920903954804</v>
      </c>
      <c r="Q72" s="4">
        <f>G72/J72</f>
        <v>732.7683615819209</v>
      </c>
      <c r="R72" s="4">
        <f>H72/J72</f>
        <v>1208.050847457627</v>
      </c>
      <c r="S72" s="10">
        <f>P72/P$27</f>
        <v>3.868725268190033</v>
      </c>
      <c r="T72" s="10">
        <f>R72/R$27</f>
        <v>6.536313764021944</v>
      </c>
      <c r="U72" s="4"/>
      <c r="W72" s="7">
        <f>(L72-L71)/L71</f>
        <v>0.016943092324862068</v>
      </c>
      <c r="X72" s="7">
        <f>(P72-P71)/P71</f>
        <v>0.01990505992996222</v>
      </c>
      <c r="Y72" s="7">
        <f>(Q72-Q71)/Q71</f>
        <v>-0.027873828059464836</v>
      </c>
      <c r="Z72" s="7">
        <f>(R72-R71)/R71</f>
        <v>0.024579614214555272</v>
      </c>
      <c r="AC72" s="7">
        <f>((Q72+R72)-(Q71+R71))/(Q71+R71)</f>
        <v>0.004123639509105711</v>
      </c>
    </row>
    <row r="73" spans="1:29" ht="15">
      <c r="A73">
        <v>1996</v>
      </c>
      <c r="B73">
        <v>7838.5</v>
      </c>
      <c r="C73">
        <v>5273.6</v>
      </c>
      <c r="D73">
        <v>1240.2</v>
      </c>
      <c r="E73">
        <v>-96.3</v>
      </c>
      <c r="F73">
        <v>1421</v>
      </c>
      <c r="G73">
        <v>527</v>
      </c>
      <c r="H73">
        <v>894</v>
      </c>
      <c r="J73" s="1">
        <v>0.729</v>
      </c>
      <c r="L73" s="4">
        <f>B73/J73</f>
        <v>10752.400548696845</v>
      </c>
      <c r="M73" s="4">
        <f>C73/J73</f>
        <v>7234.019204389576</v>
      </c>
      <c r="N73" s="4">
        <f>D73/J73</f>
        <v>1701.2345679012346</v>
      </c>
      <c r="O73" s="4">
        <f>E73/J73</f>
        <v>-132.09876543209876</v>
      </c>
      <c r="P73" s="4">
        <f>SUM(M73:O73)</f>
        <v>8803.155006858713</v>
      </c>
      <c r="Q73" s="4">
        <f>G73/J73</f>
        <v>722.9080932784636</v>
      </c>
      <c r="R73" s="4">
        <f>H73/J73</f>
        <v>1226.3374485596707</v>
      </c>
      <c r="S73" s="10">
        <f>P73/P$27</f>
        <v>3.9917140112071903</v>
      </c>
      <c r="T73" s="10">
        <f>R73/R$27</f>
        <v>6.635255760322857</v>
      </c>
      <c r="U73" s="4"/>
      <c r="W73" s="7">
        <f>(L73-L72)/L72</f>
        <v>0.0267036546963959</v>
      </c>
      <c r="X73" s="7">
        <f>(P73-P72)/P72</f>
        <v>0.0317905083693619</v>
      </c>
      <c r="Y73" s="7">
        <f>(Q73-Q72)/Q72</f>
        <v>-0.01345618727611359</v>
      </c>
      <c r="Z73" s="7">
        <f>(R73-R72)/R72</f>
        <v>0.015137277657251215</v>
      </c>
      <c r="AC73" s="7">
        <f>((Q73+R73)-(Q72+R72))/(Q72+R72)</f>
        <v>0.004341637159885971</v>
      </c>
    </row>
    <row r="74" spans="1:29" ht="15">
      <c r="A74">
        <v>1997</v>
      </c>
      <c r="B74">
        <v>8332.4</v>
      </c>
      <c r="C74">
        <v>5570.6</v>
      </c>
      <c r="D74">
        <v>1388.7</v>
      </c>
      <c r="E74">
        <v>-101.4</v>
      </c>
      <c r="F74">
        <v>1474.4</v>
      </c>
      <c r="G74">
        <v>531</v>
      </c>
      <c r="H74">
        <v>943.5</v>
      </c>
      <c r="J74" s="1">
        <v>0.745</v>
      </c>
      <c r="L74" s="4">
        <f>B74/J74</f>
        <v>11184.429530201342</v>
      </c>
      <c r="M74" s="4">
        <f>C74/J74</f>
        <v>7477.315436241612</v>
      </c>
      <c r="N74" s="4">
        <f>D74/J74</f>
        <v>1864.026845637584</v>
      </c>
      <c r="O74" s="4">
        <f>E74/J74</f>
        <v>-136.1073825503356</v>
      </c>
      <c r="P74" s="4">
        <f>SUM(M74:O74)</f>
        <v>9205.23489932886</v>
      </c>
      <c r="Q74" s="4">
        <f>G74/J74</f>
        <v>712.751677852349</v>
      </c>
      <c r="R74" s="4">
        <f>H74/J74</f>
        <v>1266.4429530201342</v>
      </c>
      <c r="S74" s="10">
        <f>P74/P$27</f>
        <v>4.174033638562074</v>
      </c>
      <c r="T74" s="10">
        <f>R74/R$27</f>
        <v>6.8522517264857505</v>
      </c>
      <c r="U74" s="4"/>
      <c r="W74" s="7">
        <f>(L74-L73)/L73</f>
        <v>0.0401797700474297</v>
      </c>
      <c r="X74" s="7">
        <f>(P74-P73)/P73</f>
        <v>0.04567452148200028</v>
      </c>
      <c r="Y74" s="7">
        <f>(Q74-Q73)/Q73</f>
        <v>-0.014049386803866413</v>
      </c>
      <c r="Z74" s="7">
        <f>(R74-R73)/R73</f>
        <v>0.03270348182514298</v>
      </c>
      <c r="AC74" s="7">
        <f>((Q74+R74)-(Q73+R73))/(Q73+R73)</f>
        <v>0.015364451728388675</v>
      </c>
    </row>
    <row r="75" spans="1:29" ht="15">
      <c r="A75">
        <v>1998</v>
      </c>
      <c r="B75">
        <v>8793.5</v>
      </c>
      <c r="C75">
        <v>5918.5</v>
      </c>
      <c r="D75">
        <v>1510.8</v>
      </c>
      <c r="E75">
        <v>-161.8</v>
      </c>
      <c r="F75">
        <v>1526.1</v>
      </c>
      <c r="G75">
        <v>531</v>
      </c>
      <c r="H75">
        <v>995</v>
      </c>
      <c r="J75" s="1">
        <v>0.757</v>
      </c>
      <c r="L75" s="4">
        <f>B75/J75</f>
        <v>11616.248348745046</v>
      </c>
      <c r="M75" s="4">
        <f>C75/J75</f>
        <v>7818.361955085865</v>
      </c>
      <c r="N75" s="4">
        <f>D75/J75</f>
        <v>1995.772787318362</v>
      </c>
      <c r="O75" s="4">
        <f>E75/J75</f>
        <v>-213.73844121532366</v>
      </c>
      <c r="P75" s="4">
        <f>SUM(M75:O75)</f>
        <v>9600.396301188903</v>
      </c>
      <c r="Q75" s="4">
        <f>G75/J75</f>
        <v>701.4531043593131</v>
      </c>
      <c r="R75" s="4">
        <f>H75/J75</f>
        <v>1314.3989431968296</v>
      </c>
      <c r="S75" s="10">
        <f>P75/P$27</f>
        <v>4.353216136571486</v>
      </c>
      <c r="T75" s="10">
        <f>R75/R$27</f>
        <v>7.11172375063019</v>
      </c>
      <c r="U75" s="4"/>
      <c r="W75" s="7">
        <f>(L75-L74)/L74</f>
        <v>0.0386089265775839</v>
      </c>
      <c r="X75" s="7">
        <f>(P75-P74)/P74</f>
        <v>0.04292789985064408</v>
      </c>
      <c r="Y75" s="7">
        <f>(Q75-Q74)/Q74</f>
        <v>-0.01585204755614259</v>
      </c>
      <c r="Z75" s="7">
        <f>(R75-R74)/R74</f>
        <v>0.03786668010772453</v>
      </c>
      <c r="AC75" s="7">
        <f>((Q75+R75)-(Q74+R74))/(Q74+R74)</f>
        <v>0.018521380420024613</v>
      </c>
    </row>
    <row r="76" spans="1:29" ht="15">
      <c r="A76">
        <v>1999</v>
      </c>
      <c r="B76">
        <v>9353.5</v>
      </c>
      <c r="C76">
        <v>6342.8</v>
      </c>
      <c r="D76">
        <v>1641.5</v>
      </c>
      <c r="E76">
        <v>-262.1</v>
      </c>
      <c r="F76">
        <v>1631.3</v>
      </c>
      <c r="G76">
        <v>554.9</v>
      </c>
      <c r="H76">
        <v>1076.3</v>
      </c>
      <c r="J76" s="1">
        <v>0.774</v>
      </c>
      <c r="L76" s="4">
        <f>B76/J76</f>
        <v>12084.625322997415</v>
      </c>
      <c r="M76" s="4">
        <f>C76/J76</f>
        <v>8194.832041343669</v>
      </c>
      <c r="N76" s="4">
        <f>D76/J76</f>
        <v>2120.801033591731</v>
      </c>
      <c r="O76" s="4">
        <f>E76/J76</f>
        <v>-338.6304909560724</v>
      </c>
      <c r="P76" s="4">
        <f>SUM(M76:O76)</f>
        <v>9977.002583979327</v>
      </c>
      <c r="Q76" s="4">
        <f>G76/J76</f>
        <v>716.9250645994831</v>
      </c>
      <c r="R76" s="4">
        <f>H76/J76</f>
        <v>1390.5684754521963</v>
      </c>
      <c r="S76" s="10">
        <f>P76/P$27</f>
        <v>4.52398497735095</v>
      </c>
      <c r="T76" s="10">
        <f>R76/R$27</f>
        <v>7.523848756069855</v>
      </c>
      <c r="U76" s="4"/>
      <c r="W76" s="7">
        <f>(L76-L75)/L75</f>
        <v>0.040320847160862386</v>
      </c>
      <c r="X76" s="7">
        <f>(P76-P75)/P75</f>
        <v>0.03922820172994169</v>
      </c>
      <c r="Y76" s="7">
        <f>(Q76-Q75)/Q75</f>
        <v>0.022057012997756486</v>
      </c>
      <c r="Z76" s="7">
        <f>(R76-R75)/R75</f>
        <v>0.057950086349057864</v>
      </c>
      <c r="AC76" s="7">
        <f>((Q76+R76)-(Q75+R75))/(Q75+R75)</f>
        <v>0.045460425831665256</v>
      </c>
    </row>
    <row r="77" spans="1:29" ht="15">
      <c r="A77">
        <v>2000</v>
      </c>
      <c r="B77">
        <v>9951.5</v>
      </c>
      <c r="C77">
        <v>6830.4</v>
      </c>
      <c r="D77">
        <v>1772.2</v>
      </c>
      <c r="E77">
        <v>-382.1</v>
      </c>
      <c r="F77">
        <v>1731</v>
      </c>
      <c r="G77">
        <v>576.1</v>
      </c>
      <c r="H77">
        <v>1154.9</v>
      </c>
      <c r="J77" s="1">
        <v>0.8</v>
      </c>
      <c r="L77" s="4">
        <f>B77/J77</f>
        <v>12439.375</v>
      </c>
      <c r="M77" s="4">
        <f>C77/J77</f>
        <v>8537.999999999998</v>
      </c>
      <c r="N77" s="4">
        <f>D77/J77</f>
        <v>2215.25</v>
      </c>
      <c r="O77" s="4">
        <f>E77/J77</f>
        <v>-477.625</v>
      </c>
      <c r="P77" s="4">
        <f>SUM(M77:O77)</f>
        <v>10275.624999999998</v>
      </c>
      <c r="Q77" s="4">
        <f>G77/J77</f>
        <v>720.125</v>
      </c>
      <c r="R77" s="4">
        <f>H77/J77</f>
        <v>1443.625</v>
      </c>
      <c r="S77" s="10">
        <f>P77/P$27</f>
        <v>4.6593927125506065</v>
      </c>
      <c r="T77" s="10">
        <f>R77/R$27</f>
        <v>7.810917874396136</v>
      </c>
      <c r="U77" s="4"/>
      <c r="W77" s="7">
        <f>(L77-L76)/L76</f>
        <v>0.029355455177206443</v>
      </c>
      <c r="X77" s="7">
        <f>(P77-P76)/P76</f>
        <v>0.02993107534122394</v>
      </c>
      <c r="Y77" s="7">
        <f>(Q77-Q76)/Q76</f>
        <v>0.004463416831861732</v>
      </c>
      <c r="Z77" s="7">
        <f>(R77-R76)/R76</f>
        <v>0.03815455727956899</v>
      </c>
      <c r="AC77" s="7">
        <f>((Q77+R77)-(Q76+R76))/(Q76+R76)</f>
        <v>0.02669353849926451</v>
      </c>
    </row>
    <row r="78" spans="1:29" ht="15">
      <c r="A78">
        <v>2001</v>
      </c>
      <c r="B78">
        <v>10286.2</v>
      </c>
      <c r="C78">
        <v>7148.8</v>
      </c>
      <c r="D78">
        <v>1661.9</v>
      </c>
      <c r="E78">
        <v>-371</v>
      </c>
      <c r="F78">
        <v>1846.4</v>
      </c>
      <c r="G78">
        <v>611.7</v>
      </c>
      <c r="H78">
        <v>1234.7</v>
      </c>
      <c r="J78" s="1">
        <v>0.823</v>
      </c>
      <c r="L78" s="4">
        <f>B78/J78</f>
        <v>12498.420413122723</v>
      </c>
      <c r="M78" s="4">
        <f>C78/J78</f>
        <v>8686.269744835967</v>
      </c>
      <c r="N78" s="4">
        <f>D78/J78</f>
        <v>2019.319562575942</v>
      </c>
      <c r="O78" s="4">
        <f>E78/J78</f>
        <v>-450.78979343863915</v>
      </c>
      <c r="P78" s="4">
        <f>SUM(M78:O78)</f>
        <v>10254.79951397327</v>
      </c>
      <c r="Q78" s="4">
        <f>G78/J78</f>
        <v>743.2563791008506</v>
      </c>
      <c r="R78" s="4">
        <f>H78/J78</f>
        <v>1500.2430133657354</v>
      </c>
      <c r="S78" s="10">
        <f>P78/P$27</f>
        <v>4.649949577186261</v>
      </c>
      <c r="T78" s="10">
        <f>R78/R$27</f>
        <v>8.117256883911226</v>
      </c>
      <c r="U78" s="4"/>
      <c r="W78" s="7">
        <f>(L78-L77)/L77</f>
        <v>0.004746654323285808</v>
      </c>
      <c r="X78" s="7">
        <f>(P78-P77)/P77</f>
        <v>-0.002026688014279225</v>
      </c>
      <c r="Y78" s="7">
        <f>(Q78-Q77)/Q77</f>
        <v>0.032121338796529224</v>
      </c>
      <c r="Z78" s="7">
        <f>(R78-R77)/R77</f>
        <v>0.0392193356070554</v>
      </c>
      <c r="AC78" s="7">
        <f>((Q78+R78)-(Q77+R77))/(Q77+R77)</f>
        <v>0.036857027136492644</v>
      </c>
    </row>
    <row r="79" spans="1:29" ht="15">
      <c r="A79">
        <v>2002</v>
      </c>
      <c r="B79">
        <v>10642.3</v>
      </c>
      <c r="C79">
        <v>7439.2</v>
      </c>
      <c r="D79">
        <v>1647</v>
      </c>
      <c r="E79">
        <v>-427.2</v>
      </c>
      <c r="F79">
        <v>1983.3</v>
      </c>
      <c r="G79">
        <v>680.6</v>
      </c>
      <c r="H79">
        <v>1302.7</v>
      </c>
      <c r="J79" s="1">
        <v>0.836</v>
      </c>
      <c r="L79" s="4">
        <f>B79/J79</f>
        <v>12730.023923444976</v>
      </c>
      <c r="M79" s="4">
        <f>C79/J79</f>
        <v>8898.564593301435</v>
      </c>
      <c r="N79" s="4">
        <f>D79/J79</f>
        <v>1970.0956937799044</v>
      </c>
      <c r="O79" s="4">
        <f>E79/J79</f>
        <v>-511.00478468899524</v>
      </c>
      <c r="P79" s="4">
        <f>SUM(M79:O79)</f>
        <v>10357.655502392343</v>
      </c>
      <c r="Q79" s="4">
        <f>G79/J79</f>
        <v>814.1148325358853</v>
      </c>
      <c r="R79" s="4">
        <f>H79/J79</f>
        <v>1558.2535885167465</v>
      </c>
      <c r="S79" s="10">
        <f>P79/P$27</f>
        <v>4.696588729829727</v>
      </c>
      <c r="T79" s="10">
        <f>R79/R$27</f>
        <v>8.431130527240368</v>
      </c>
      <c r="U79" s="4"/>
      <c r="W79" s="7">
        <f>(L79-L78)/L78</f>
        <v>0.018530622484028522</v>
      </c>
      <c r="X79" s="7">
        <f>(P79-P78)/P78</f>
        <v>0.010030034061506547</v>
      </c>
      <c r="Y79" s="7">
        <f>(Q79-Q78)/Q78</f>
        <v>0.09533514333338815</v>
      </c>
      <c r="Z79" s="7">
        <f>(R79-R78)/R78</f>
        <v>0.03866745229552294</v>
      </c>
      <c r="AC79" s="7">
        <f>((Q79+R79)-(Q78+R78))/(Q78+R78)</f>
        <v>0.05744108022439104</v>
      </c>
    </row>
    <row r="80" spans="1:29" ht="15">
      <c r="A80">
        <v>2003</v>
      </c>
      <c r="B80">
        <v>11142.1</v>
      </c>
      <c r="C80">
        <v>7804</v>
      </c>
      <c r="D80">
        <v>1729.7</v>
      </c>
      <c r="E80">
        <v>-504.1</v>
      </c>
      <c r="F80">
        <v>2112.6</v>
      </c>
      <c r="G80">
        <v>756.5</v>
      </c>
      <c r="H80">
        <v>1356.1</v>
      </c>
      <c r="J80" s="1">
        <v>0.855</v>
      </c>
      <c r="L80" s="4">
        <f>B80/J80</f>
        <v>13031.69590643275</v>
      </c>
      <c r="M80" s="4">
        <f>C80/J80</f>
        <v>9127.48538011696</v>
      </c>
      <c r="N80" s="4">
        <f>D80/J80</f>
        <v>2023.0409356725147</v>
      </c>
      <c r="O80" s="4">
        <f>E80/J80</f>
        <v>-589.5906432748538</v>
      </c>
      <c r="P80" s="4">
        <f>SUM(M80:O80)</f>
        <v>10560.935672514619</v>
      </c>
      <c r="Q80" s="4">
        <f>G80/J80</f>
        <v>884.7953216374269</v>
      </c>
      <c r="R80" s="4">
        <f>H80/J80</f>
        <v>1586.0818713450292</v>
      </c>
      <c r="S80" s="10">
        <f>P80/P$27</f>
        <v>4.788764353528896</v>
      </c>
      <c r="T80" s="10">
        <f>R80/R$27</f>
        <v>8.581699014040739</v>
      </c>
      <c r="U80" s="4"/>
      <c r="W80" s="7">
        <f>(L80-L79)/L79</f>
        <v>0.023697676045382875</v>
      </c>
      <c r="X80" s="7">
        <f>(P80-P79)/P79</f>
        <v>0.019626079480566213</v>
      </c>
      <c r="Y80" s="7">
        <f>(Q80-Q79)/Q79</f>
        <v>0.08681881999542874</v>
      </c>
      <c r="Z80" s="7">
        <f>(R80-R79)/R79</f>
        <v>0.01785863548356822</v>
      </c>
      <c r="AC80" s="7">
        <f>((Q80+R80)-(Q79+R79))/(Q79+R79)</f>
        <v>0.041523386947679736</v>
      </c>
    </row>
    <row r="81" spans="1:29" ht="15">
      <c r="A81">
        <v>2004</v>
      </c>
      <c r="B81">
        <v>11867.8</v>
      </c>
      <c r="C81">
        <v>8285.1</v>
      </c>
      <c r="D81">
        <v>1968.6</v>
      </c>
      <c r="E81">
        <v>-618.7</v>
      </c>
      <c r="F81">
        <v>2232.8</v>
      </c>
      <c r="G81">
        <v>824.6</v>
      </c>
      <c r="H81">
        <v>1408.2</v>
      </c>
      <c r="J81" s="1">
        <v>0.877</v>
      </c>
      <c r="L81" s="4">
        <f>B81/J81</f>
        <v>13532.269099201823</v>
      </c>
      <c r="M81" s="4">
        <f>C81/J81</f>
        <v>9447.092360319271</v>
      </c>
      <c r="N81" s="4">
        <f>D81/J81</f>
        <v>2244.697833523375</v>
      </c>
      <c r="O81" s="4">
        <f>E81/J81</f>
        <v>-705.4732041049032</v>
      </c>
      <c r="P81" s="4">
        <f>SUM(M81:O81)</f>
        <v>10986.316989737743</v>
      </c>
      <c r="Q81" s="4">
        <f>G81/J81</f>
        <v>940.2508551881414</v>
      </c>
      <c r="R81" s="4">
        <f>H81/J81</f>
        <v>1605.7012542759408</v>
      </c>
      <c r="S81" s="10">
        <f>P81/P$27</f>
        <v>4.981649809111851</v>
      </c>
      <c r="T81" s="10">
        <f>R81/R$27</f>
        <v>8.687852197048569</v>
      </c>
      <c r="U81" s="4"/>
      <c r="W81" s="7">
        <f>(L81-L80)/L80</f>
        <v>0.038411976182008624</v>
      </c>
      <c r="X81" s="7">
        <f>(P81-P80)/P80</f>
        <v>0.040278752793675356</v>
      </c>
      <c r="Y81" s="7">
        <f>(Q81-Q80)/Q80</f>
        <v>0.06267611524898989</v>
      </c>
      <c r="Z81" s="7">
        <f>(R81-R80)/R80</f>
        <v>0.012369716396968803</v>
      </c>
      <c r="AC81" s="7">
        <f>((Q81+R81)-(Q80+R80))/(Q80+R80)</f>
        <v>0.03038391252096485</v>
      </c>
    </row>
    <row r="82" spans="1:29" ht="15">
      <c r="A82">
        <v>2005</v>
      </c>
      <c r="B82">
        <v>12638.4</v>
      </c>
      <c r="C82">
        <v>8819</v>
      </c>
      <c r="D82">
        <v>2172.2</v>
      </c>
      <c r="E82">
        <v>-722.7</v>
      </c>
      <c r="F82">
        <v>2369.9</v>
      </c>
      <c r="G82">
        <v>876.3</v>
      </c>
      <c r="H82">
        <v>1493.6</v>
      </c>
      <c r="J82" s="1">
        <v>0.907</v>
      </c>
      <c r="L82" s="4">
        <f>B82/J82</f>
        <v>13934.288864388092</v>
      </c>
      <c r="M82" s="4">
        <f>C82/J82</f>
        <v>9723.263506063946</v>
      </c>
      <c r="N82" s="4">
        <f>D82/J82</f>
        <v>2394.9283351708928</v>
      </c>
      <c r="O82" s="4">
        <f>E82/J82</f>
        <v>-796.8026460859978</v>
      </c>
      <c r="P82" s="4">
        <f>SUM(M82:O82)</f>
        <v>11321.38919514884</v>
      </c>
      <c r="Q82" s="4">
        <f>G82/J82</f>
        <v>966.1521499448731</v>
      </c>
      <c r="R82" s="4">
        <f>H82/J82</f>
        <v>1646.7475192943768</v>
      </c>
      <c r="S82" s="10">
        <f>P82/P$27</f>
        <v>5.1335853840351025</v>
      </c>
      <c r="T82" s="10">
        <f>R82/R$27</f>
        <v>8.909938268645904</v>
      </c>
      <c r="U82" s="4"/>
      <c r="W82" s="7">
        <f>(L82-L81)/L81</f>
        <v>0.029708230174788755</v>
      </c>
      <c r="X82" s="7">
        <f>(P82-P81)/P81</f>
        <v>0.030499047653921377</v>
      </c>
      <c r="Y82" s="7">
        <f>(Q82-Q81)/Q81</f>
        <v>0.027547217440763723</v>
      </c>
      <c r="Z82" s="7">
        <f>(R82-R81)/R81</f>
        <v>0.025562828022417588</v>
      </c>
      <c r="AC82" s="7">
        <f>((Q82+R82)-(Q81+R81))/(Q81+R81)</f>
        <v>0.026295686995173016</v>
      </c>
    </row>
    <row r="83" spans="1:29" ht="15">
      <c r="A83">
        <v>2006</v>
      </c>
      <c r="B83">
        <v>13398.9</v>
      </c>
      <c r="C83">
        <v>9322.7</v>
      </c>
      <c r="D83">
        <v>2327.2</v>
      </c>
      <c r="E83">
        <v>-769.3</v>
      </c>
      <c r="F83">
        <v>2518.4</v>
      </c>
      <c r="G83">
        <v>931.7</v>
      </c>
      <c r="H83">
        <v>1586.7</v>
      </c>
      <c r="J83" s="1">
        <v>0.936</v>
      </c>
      <c r="L83" s="4">
        <f>B83/J83</f>
        <v>14315.064102564102</v>
      </c>
      <c r="M83" s="4">
        <f>C83/J83</f>
        <v>9960.149572649572</v>
      </c>
      <c r="N83" s="4">
        <f>D83/J83</f>
        <v>2486.324786324786</v>
      </c>
      <c r="O83" s="4">
        <f>E83/J83</f>
        <v>-821.9017094017094</v>
      </c>
      <c r="P83" s="4">
        <f>SUM(M83:O83)</f>
        <v>11624.57264957265</v>
      </c>
      <c r="Q83" s="4">
        <f>G83/J83</f>
        <v>995.4059829059829</v>
      </c>
      <c r="R83" s="4">
        <f>H83/J83</f>
        <v>1695.1923076923076</v>
      </c>
      <c r="S83" s="10">
        <f>P83/P$27</f>
        <v>5.271061282397316</v>
      </c>
      <c r="T83" s="10">
        <f>R83/R$27</f>
        <v>9.172054998141956</v>
      </c>
      <c r="U83" s="4"/>
      <c r="W83" s="7">
        <f>(L83-L82)/L82</f>
        <v>0.02732649235865619</v>
      </c>
      <c r="X83" s="7">
        <f>(P83-P82)/P82</f>
        <v>0.02677970425694071</v>
      </c>
      <c r="Y83" s="7">
        <f>(Q83-Q82)/Q82</f>
        <v>0.03027870192368659</v>
      </c>
      <c r="Z83" s="7">
        <f>(R83-R82)/R82</f>
        <v>0.02941846751266954</v>
      </c>
      <c r="AC83" s="7">
        <f>((Q83+R83)-(Q82+R82))/(Q82+R82)</f>
        <v>0.029736549885079358</v>
      </c>
    </row>
    <row r="84" spans="1:29" ht="15">
      <c r="A84">
        <v>2007</v>
      </c>
      <c r="B84">
        <v>14077.6</v>
      </c>
      <c r="C84">
        <v>9826.4</v>
      </c>
      <c r="D84">
        <v>2288.5</v>
      </c>
      <c r="E84">
        <v>-713.8</v>
      </c>
      <c r="F84">
        <v>2676.5</v>
      </c>
      <c r="G84">
        <v>976.7</v>
      </c>
      <c r="H84">
        <v>1699.8</v>
      </c>
      <c r="J84" s="1">
        <v>0.963</v>
      </c>
      <c r="L84" s="4">
        <f>B84/J84</f>
        <v>14618.483904465214</v>
      </c>
      <c r="M84" s="17">
        <f>C84/J84</f>
        <v>10203.946002076844</v>
      </c>
      <c r="N84" s="4">
        <f>D84/J84</f>
        <v>2376.4278296988577</v>
      </c>
      <c r="O84" s="4">
        <f>E84/J84</f>
        <v>-741.2253374870197</v>
      </c>
      <c r="P84" s="4">
        <f>SUM(M84:O84)</f>
        <v>11839.148494288682</v>
      </c>
      <c r="Q84" s="4">
        <f>G84/J84</f>
        <v>1014.2263759086189</v>
      </c>
      <c r="R84" s="4">
        <f>H84/J84</f>
        <v>1765.1090342679129</v>
      </c>
      <c r="S84" s="10">
        <f>P84/P$27</f>
        <v>5.36835883141835</v>
      </c>
      <c r="T84" s="10">
        <f>R84/R$27</f>
        <v>9.550348397971318</v>
      </c>
      <c r="U84" s="4"/>
      <c r="W84" s="7">
        <f>(L84-L83)/L83</f>
        <v>0.021195839552458903</v>
      </c>
      <c r="X84" s="7">
        <f>(P84-P83)/P83</f>
        <v>0.01845881575043706</v>
      </c>
      <c r="Y84" s="7">
        <f>(Q84-Q83)/Q83</f>
        <v>0.018907253247254823</v>
      </c>
      <c r="Z84" s="7">
        <f>(R84-R83)/R83</f>
        <v>0.0412441268511795</v>
      </c>
      <c r="AC84" s="7">
        <f>((Q84+R84)-(Q83+R83))/(Q83+R83)</f>
        <v>0.03298044152050259</v>
      </c>
    </row>
    <row r="85" spans="1:29" ht="15">
      <c r="A85">
        <v>2008</v>
      </c>
      <c r="B85">
        <v>14441.4</v>
      </c>
      <c r="C85">
        <v>10129.9</v>
      </c>
      <c r="D85">
        <v>2136.1</v>
      </c>
      <c r="E85">
        <v>-707.8</v>
      </c>
      <c r="F85">
        <v>2883.2</v>
      </c>
      <c r="G85">
        <v>1082.6</v>
      </c>
      <c r="H85">
        <v>1800.6</v>
      </c>
      <c r="J85" s="1">
        <v>1</v>
      </c>
      <c r="L85" s="4">
        <f>B85/J85</f>
        <v>14441.4</v>
      </c>
      <c r="M85" s="17">
        <f>C85/J85</f>
        <v>10129.9</v>
      </c>
      <c r="N85" s="4">
        <f>D85/J85</f>
        <v>2136.1</v>
      </c>
      <c r="O85" s="4">
        <f>E85/J85</f>
        <v>-707.8</v>
      </c>
      <c r="P85" s="4">
        <f>SUM(M85:O85)</f>
        <v>11558.2</v>
      </c>
      <c r="Q85" s="4">
        <f>G85/J85</f>
        <v>1082.6</v>
      </c>
      <c r="R85" s="4">
        <f>H85/J85</f>
        <v>1800.6</v>
      </c>
      <c r="S85" s="10">
        <f>P85/P$27</f>
        <v>5.240965182186236</v>
      </c>
      <c r="T85" s="10">
        <f>R85/R$27</f>
        <v>9.742376811594204</v>
      </c>
      <c r="U85" s="4"/>
      <c r="W85" s="7">
        <f>(L85-L84)/L84</f>
        <v>-0.012113698357674734</v>
      </c>
      <c r="X85" s="7">
        <f>(P85-P84)/P84</f>
        <v>-0.02373046460429256</v>
      </c>
      <c r="Y85" s="7">
        <f>(Q85-Q84)/Q84</f>
        <v>0.06741455923006028</v>
      </c>
      <c r="Z85" s="7">
        <f>(R85-R84)/R84</f>
        <v>0.020106953759265685</v>
      </c>
      <c r="AC85" s="7">
        <f>((Q85+R85)-(Q84+R84))/(Q84+R84)</f>
        <v>0.0373702970297029</v>
      </c>
    </row>
    <row r="86" spans="1:29" ht="15">
      <c r="A86">
        <v>2009</v>
      </c>
      <c r="B86">
        <v>14256.3</v>
      </c>
      <c r="C86">
        <v>10089.1</v>
      </c>
      <c r="D86">
        <v>1628.8</v>
      </c>
      <c r="E86">
        <v>-392.4</v>
      </c>
      <c r="F86">
        <v>2930.7</v>
      </c>
      <c r="G86">
        <v>1144.8</v>
      </c>
      <c r="H86">
        <v>1785.9</v>
      </c>
      <c r="J86" s="1">
        <v>0.993</v>
      </c>
      <c r="L86" s="4">
        <f>B86/J86</f>
        <v>14356.79758308157</v>
      </c>
      <c r="M86" s="17">
        <f>C86/J86</f>
        <v>10160.221550855993</v>
      </c>
      <c r="N86" s="4">
        <f>D86/J86</f>
        <v>1640.281973816717</v>
      </c>
      <c r="O86" s="4">
        <f>E86/J86</f>
        <v>-395.16616314199393</v>
      </c>
      <c r="P86" s="4">
        <f>SUM(M86:O86)</f>
        <v>11405.337361530715</v>
      </c>
      <c r="Q86" s="4">
        <f>G86/J86</f>
        <v>1152.870090634441</v>
      </c>
      <c r="R86" s="4">
        <f>H86/J86</f>
        <v>1798.4894259818732</v>
      </c>
      <c r="S86" s="10">
        <f>P86/P$27</f>
        <v>5.171650949358058</v>
      </c>
      <c r="T86" s="10">
        <f>R86/R$27</f>
        <v>9.73095728067487</v>
      </c>
      <c r="U86" s="4"/>
      <c r="W86" s="7">
        <f>(L86-L85)/L85</f>
        <v>-0.005858325156731986</v>
      </c>
      <c r="X86" s="7">
        <f>(P86-P85)/P85</f>
        <v>-0.013225470961679605</v>
      </c>
      <c r="Y86" s="7">
        <f>(Q86-Q85)/Q85</f>
        <v>0.06490863720158989</v>
      </c>
      <c r="Z86" s="7">
        <f>(R86-R85)/R85</f>
        <v>-0.0011721504043800547</v>
      </c>
      <c r="AC86" s="7">
        <f>((Q86+R86)-(Q85+R85))/(Q85+R85)</f>
        <v>0.02364023190077492</v>
      </c>
    </row>
    <row r="87" spans="10:29" ht="15">
      <c r="J87" s="1"/>
      <c r="L87" s="4"/>
      <c r="M87" s="4"/>
      <c r="N87" s="4"/>
      <c r="O87" s="4"/>
      <c r="P87" s="4"/>
      <c r="Q87" s="4"/>
      <c r="R87" s="12"/>
      <c r="S87" s="13"/>
      <c r="T87" s="13"/>
      <c r="U87" s="4"/>
      <c r="W87" s="6"/>
      <c r="X87" s="6"/>
      <c r="Y87" s="6"/>
      <c r="Z87" s="6"/>
      <c r="AA87" s="6"/>
      <c r="AB87" s="6"/>
      <c r="AC87" s="6"/>
    </row>
    <row r="88" spans="10:29" ht="15">
      <c r="J88" s="1"/>
      <c r="L88" s="4"/>
      <c r="M88" s="4"/>
      <c r="N88" s="4"/>
      <c r="O88" s="5"/>
      <c r="P88" s="4"/>
      <c r="Q88" s="4"/>
      <c r="R88" s="12"/>
      <c r="S88" s="13"/>
      <c r="T88" s="13"/>
      <c r="U88" s="4"/>
      <c r="W88" s="3"/>
      <c r="X88" s="3"/>
      <c r="Y88" s="3"/>
      <c r="Z88" s="3"/>
      <c r="AA88" s="2"/>
      <c r="AB88" s="2"/>
      <c r="AC88" s="3"/>
    </row>
    <row r="89" spans="10:29" ht="15">
      <c r="J89" s="1"/>
      <c r="L89" s="4"/>
      <c r="M89" s="4"/>
      <c r="N89" s="4"/>
      <c r="O89" s="4"/>
      <c r="P89" s="4"/>
      <c r="Q89" s="4"/>
      <c r="R89" s="12"/>
      <c r="S89" s="13"/>
      <c r="T89" s="13"/>
      <c r="U89" s="4"/>
      <c r="W89" s="3"/>
      <c r="X89" s="3"/>
      <c r="Y89" s="3"/>
      <c r="Z89" s="3"/>
      <c r="AA89" s="2"/>
      <c r="AB89" s="2"/>
      <c r="AC89" s="3"/>
    </row>
    <row r="90" spans="10:29" ht="15">
      <c r="J90" s="1"/>
      <c r="R90" s="14"/>
      <c r="S90" s="14"/>
      <c r="T90" s="14"/>
      <c r="W90" s="2"/>
      <c r="X90" s="2"/>
      <c r="Y90" s="2"/>
      <c r="Z90" s="2"/>
      <c r="AA90" s="2"/>
      <c r="AB90" s="2"/>
      <c r="AC90" s="2"/>
    </row>
    <row r="91" spans="10:29" ht="15">
      <c r="J91" s="1"/>
      <c r="R91" s="14"/>
      <c r="S91" s="14"/>
      <c r="T91" s="14"/>
      <c r="V91" s="11"/>
      <c r="W91" s="15"/>
      <c r="X91" s="15"/>
      <c r="Y91" s="15"/>
      <c r="Z91" s="15"/>
      <c r="AA91" s="15"/>
      <c r="AB91" s="15"/>
      <c r="AC91" s="15"/>
    </row>
    <row r="92" spans="10:29" ht="15">
      <c r="J92" s="1"/>
      <c r="V92" s="11"/>
      <c r="W92" s="15"/>
      <c r="X92" s="15"/>
      <c r="Y92" s="15"/>
      <c r="Z92" s="15"/>
      <c r="AA92" s="16"/>
      <c r="AB92" s="16"/>
      <c r="AC92" s="15"/>
    </row>
    <row r="93" spans="10:29" ht="15">
      <c r="J93" s="1"/>
      <c r="V93" s="11"/>
      <c r="W93" s="15"/>
      <c r="X93" s="15"/>
      <c r="Y93" s="15"/>
      <c r="Z93" s="15"/>
      <c r="AA93" s="15"/>
      <c r="AB93" s="15"/>
      <c r="AC93" s="15"/>
    </row>
    <row r="94" spans="10:29" ht="15">
      <c r="J94" s="1"/>
      <c r="V94" s="11"/>
      <c r="W94" s="15"/>
      <c r="X94" s="15"/>
      <c r="Y94" s="15"/>
      <c r="Z94" s="15"/>
      <c r="AA94" s="15"/>
      <c r="AB94" s="16"/>
      <c r="AC94" s="15"/>
    </row>
    <row r="95" spans="10:29" ht="15">
      <c r="J95" s="1"/>
      <c r="V95" s="11"/>
      <c r="W95" s="11"/>
      <c r="X95" s="11"/>
      <c r="Y95" s="11"/>
      <c r="Z95" s="11"/>
      <c r="AA95" s="11"/>
      <c r="AB95" s="11"/>
      <c r="AC95" s="11"/>
    </row>
    <row r="96" ht="15">
      <c r="J96" s="1"/>
    </row>
    <row r="97" ht="15">
      <c r="J97" s="1"/>
    </row>
    <row r="98" ht="15">
      <c r="J98" s="1"/>
    </row>
    <row r="99" ht="15">
      <c r="J99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jdebnam</dc:creator>
  <cp:keywords/>
  <dc:description/>
  <cp:lastModifiedBy>jdebnam</cp:lastModifiedBy>
  <dcterms:created xsi:type="dcterms:W3CDTF">2010-08-16T19:07:43Z</dcterms:created>
  <dcterms:modified xsi:type="dcterms:W3CDTF">2010-08-16T19:14:00Z</dcterms:modified>
  <cp:category/>
  <cp:version/>
  <cp:contentType/>
  <cp:contentStatus/>
</cp:coreProperties>
</file>