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35" windowWidth="17475" windowHeight="7230" activeTab="0"/>
  </bookViews>
  <sheets>
    <sheet name="Chart2" sheetId="1" r:id="rId1"/>
    <sheet name="Data Figure 1-2" sheetId="2" r:id="rId2"/>
    <sheet name="Web2-GDP-Taxable Payroll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<sst xmlns="http://schemas.openxmlformats.org/spreadsheetml/2006/main" count="33" uniqueCount="33">
  <si>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Supplemental data </t>
  </si>
  <si>
    <t>CBO's Long-Term Budget Outlook (June 2011)</t>
  </si>
  <si>
    <t>Figure 1-2.  Federal Debt Held by the Public Under CBO’s Long-Term Budget Scenarios</t>
  </si>
  <si>
    <t>(Percentage of gross domestic product)</t>
  </si>
  <si>
    <t xml:space="preserve">(Greater </t>
  </si>
  <si>
    <t>…</t>
  </si>
  <si>
    <t xml:space="preserve">than 200 </t>
  </si>
  <si>
    <t>percent</t>
  </si>
  <si>
    <t>in 2037</t>
  </si>
  <si>
    <t>and later)</t>
  </si>
  <si>
    <t>Supplemental data to Congressional Budget Office, CBO's Long-Term Projections for Social Security: 2009 Update (August 2009), consistent with</t>
  </si>
  <si>
    <t xml:space="preserve">10-year projections from A Preliminary Analysis of the President's Budget and an Update of CBO's Budget and Economic Outlook (March 2009)   </t>
  </si>
  <si>
    <t>Table W-2.</t>
  </si>
  <si>
    <t>Projected Gross Domestic Product and</t>
  </si>
  <si>
    <t>Taxable Payroll Under the Scheduled</t>
  </si>
  <si>
    <t>Benefits Scenario, 1985 to 2083</t>
  </si>
  <si>
    <t>Note: 1985 through 2008 values are actual</t>
  </si>
  <si>
    <t>Billions of real (2009) dollars</t>
  </si>
  <si>
    <t>Calendar</t>
  </si>
  <si>
    <t>(deflated based on GDP deflator)</t>
  </si>
  <si>
    <t>Year</t>
  </si>
  <si>
    <t>GDP</t>
  </si>
  <si>
    <t>Taxable Payroll</t>
  </si>
  <si>
    <t>Source: Congressional Budget Office.</t>
  </si>
  <si>
    <t>Notes: Based on a simulation using the Social Security Trustees' 2009</t>
  </si>
  <si>
    <t>intermediate demographic assumptions and CBO's March 2009</t>
  </si>
  <si>
    <t>economic assumptions.</t>
  </si>
  <si>
    <t>Real GDP Billions of $2009</t>
  </si>
  <si>
    <t>Real GDP ($2009 Dollars)</t>
  </si>
  <si>
    <t>Public Debt: Alternative Fiscal Scenario(as Percentage of GDP)</t>
  </si>
  <si>
    <t>Public Debt (in real $2009 dollars)</t>
  </si>
  <si>
    <t>Public Debt Growth Rate</t>
  </si>
  <si>
    <t>Real GDP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</si>
</sst>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name val="Arial Black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Bell Centennial Address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b/>
      <sz val="14.7"/>
      <color indexed="8"/>
      <name val="Arial"/>
      <family val="2"/>
    </font>
    <font>
      <i/>
      <sz val="14"/>
      <color indexed="55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ell Centennial Addres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rgb="FFFF0000"/>
      <name val="Arial"/>
      <family val="2"/>
    </font>
    <font>
      <sz val="11"/>
      <color rgb="FF00B050"/>
      <name val="Calibri"/>
      <family val="2"/>
    </font>
    <font>
      <sz val="11"/>
      <color theme="6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>
        <color rgb="FF000000"/>
      </left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55" applyFont="1" applyAlignment="1" applyProtection="1">
      <alignment/>
      <protection/>
    </xf>
    <xf numFmtId="0" fontId="56" fillId="0" borderId="0" xfId="0" applyFont="1" applyAlignment="1">
      <alignment/>
    </xf>
    <xf numFmtId="0" fontId="47" fillId="0" borderId="0" xfId="55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10" fontId="0" fillId="0" borderId="0" xfId="66" applyNumberFormat="1" applyFont="1" applyAlignment="1">
      <alignment/>
    </xf>
    <xf numFmtId="3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0" xfId="66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59" applyFont="1" applyAlignment="1">
      <alignment/>
      <protection/>
    </xf>
    <xf numFmtId="0" fontId="3" fillId="0" borderId="0" xfId="59">
      <alignment/>
      <protection/>
    </xf>
    <xf numFmtId="0" fontId="5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6" fillId="0" borderId="0" xfId="59" applyFont="1" applyBorder="1">
      <alignment/>
      <protection/>
    </xf>
    <xf numFmtId="0" fontId="6" fillId="0" borderId="11" xfId="59" applyFont="1" applyBorder="1">
      <alignment/>
      <protection/>
    </xf>
    <xf numFmtId="0" fontId="3" fillId="0" borderId="11" xfId="59" applyBorder="1">
      <alignment/>
      <protection/>
    </xf>
    <xf numFmtId="0" fontId="3" fillId="0" borderId="11" xfId="59" applyFont="1" applyBorder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7" fillId="0" borderId="10" xfId="59" applyFont="1" applyBorder="1" applyAlignment="1">
      <alignment horizontal="left"/>
      <protection/>
    </xf>
    <xf numFmtId="0" fontId="3" fillId="0" borderId="10" xfId="59" applyBorder="1">
      <alignment/>
      <protection/>
    </xf>
    <xf numFmtId="0" fontId="8" fillId="0" borderId="10" xfId="59" applyFont="1" applyBorder="1" applyAlignment="1">
      <alignment horizontal="left"/>
      <protection/>
    </xf>
    <xf numFmtId="0" fontId="6" fillId="0" borderId="0" xfId="59" applyFont="1">
      <alignment/>
      <protection/>
    </xf>
    <xf numFmtId="0" fontId="3" fillId="0" borderId="0" xfId="59" applyAlignment="1">
      <alignment horizontal="center"/>
      <protection/>
    </xf>
    <xf numFmtId="0" fontId="3" fillId="0" borderId="0" xfId="59" applyFont="1">
      <alignment/>
      <protection/>
    </xf>
    <xf numFmtId="165" fontId="3" fillId="0" borderId="0" xfId="44" applyNumberFormat="1" applyAlignment="1">
      <alignment/>
    </xf>
    <xf numFmtId="2" fontId="3" fillId="0" borderId="0" xfId="59" applyNumberFormat="1">
      <alignment/>
      <protection/>
    </xf>
    <xf numFmtId="3" fontId="3" fillId="0" borderId="0" xfId="59" applyNumberFormat="1">
      <alignment/>
      <protection/>
    </xf>
    <xf numFmtId="4" fontId="3" fillId="0" borderId="0" xfId="59" applyNumberFormat="1">
      <alignment/>
      <protection/>
    </xf>
    <xf numFmtId="0" fontId="57" fillId="0" borderId="0" xfId="59" applyFont="1">
      <alignment/>
      <protection/>
    </xf>
    <xf numFmtId="10" fontId="3" fillId="0" borderId="0" xfId="68" applyNumberFormat="1" applyAlignment="1">
      <alignment/>
    </xf>
    <xf numFmtId="165" fontId="3" fillId="0" borderId="0" xfId="44" applyNumberFormat="1" applyAlignment="1">
      <alignment wrapText="1"/>
    </xf>
    <xf numFmtId="0" fontId="0" fillId="0" borderId="0" xfId="60" applyFont="1" applyAlignment="1">
      <alignment horizontal="center"/>
      <protection/>
    </xf>
    <xf numFmtId="165" fontId="2" fillId="0" borderId="12" xfId="42" applyNumberFormat="1" applyFont="1" applyBorder="1" applyAlignment="1" applyProtection="1">
      <alignment horizontal="right" wrapText="1"/>
      <protection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wrapText="1"/>
    </xf>
    <xf numFmtId="0" fontId="58" fillId="0" borderId="0" xfId="0" applyFont="1" applyAlignment="1">
      <alignment wrapText="1"/>
    </xf>
    <xf numFmtId="164" fontId="55" fillId="0" borderId="0" xfId="66" applyNumberFormat="1" applyFont="1" applyAlignment="1">
      <alignment wrapText="1"/>
    </xf>
    <xf numFmtId="164" fontId="58" fillId="0" borderId="0" xfId="66" applyNumberFormat="1" applyFont="1" applyAlignment="1">
      <alignment wrapText="1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65" fontId="0" fillId="33" borderId="0" xfId="42" applyNumberFormat="1" applyFont="1" applyFill="1" applyAlignment="1">
      <alignment/>
    </xf>
    <xf numFmtId="10" fontId="0" fillId="33" borderId="0" xfId="66" applyNumberFormat="1" applyFont="1" applyFill="1" applyAlignment="1">
      <alignment/>
    </xf>
    <xf numFmtId="165" fontId="3" fillId="33" borderId="0" xfId="44" applyNumberFormat="1" applyFill="1" applyAlignment="1">
      <alignment/>
    </xf>
    <xf numFmtId="165" fontId="2" fillId="33" borderId="12" xfId="42" applyNumberFormat="1" applyFont="1" applyFill="1" applyBorder="1" applyAlignment="1" applyProtection="1">
      <alignment horizontal="right" wrapText="1"/>
      <protection/>
    </xf>
    <xf numFmtId="10" fontId="55" fillId="33" borderId="0" xfId="66" applyNumberFormat="1" applyFont="1" applyFill="1" applyAlignment="1">
      <alignment/>
    </xf>
    <xf numFmtId="10" fontId="59" fillId="33" borderId="0" xfId="66" applyNumberFormat="1" applyFont="1" applyFill="1" applyAlignment="1">
      <alignment/>
    </xf>
    <xf numFmtId="0" fontId="0" fillId="12" borderId="0" xfId="0" applyFill="1" applyAlignment="1">
      <alignment horizontal="center"/>
    </xf>
    <xf numFmtId="0" fontId="0" fillId="12" borderId="0" xfId="60" applyFont="1" applyFill="1" applyAlignment="1">
      <alignment horizontal="center"/>
      <protection/>
    </xf>
    <xf numFmtId="165" fontId="0" fillId="12" borderId="0" xfId="42" applyNumberFormat="1" applyFont="1" applyFill="1" applyAlignment="1">
      <alignment/>
    </xf>
    <xf numFmtId="164" fontId="55" fillId="12" borderId="0" xfId="66" applyNumberFormat="1" applyFont="1" applyFill="1" applyAlignment="1">
      <alignment wrapText="1"/>
    </xf>
    <xf numFmtId="165" fontId="3" fillId="12" borderId="0" xfId="44" applyNumberFormat="1" applyFill="1" applyAlignment="1">
      <alignment/>
    </xf>
    <xf numFmtId="165" fontId="0" fillId="12" borderId="0" xfId="0" applyNumberFormat="1" applyFill="1" applyAlignment="1">
      <alignment/>
    </xf>
    <xf numFmtId="164" fontId="58" fillId="12" borderId="0" xfId="66" applyNumberFormat="1" applyFont="1" applyFill="1" applyAlignment="1">
      <alignment wrapText="1"/>
    </xf>
    <xf numFmtId="0" fontId="0" fillId="12" borderId="0" xfId="0" applyFill="1" applyBorder="1" applyAlignment="1">
      <alignment horizontal="center" wrapText="1"/>
    </xf>
    <xf numFmtId="0" fontId="59" fillId="12" borderId="0" xfId="0" applyFont="1" applyFill="1" applyBorder="1" applyAlignment="1">
      <alignment horizontal="center" wrapText="1"/>
    </xf>
    <xf numFmtId="1" fontId="0" fillId="12" borderId="0" xfId="0" applyNumberFormat="1" applyFill="1" applyAlignment="1">
      <alignment horizontal="center"/>
    </xf>
    <xf numFmtId="10" fontId="0" fillId="12" borderId="0" xfId="66" applyNumberFormat="1" applyFont="1" applyFill="1" applyAlignment="1">
      <alignment/>
    </xf>
    <xf numFmtId="165" fontId="2" fillId="12" borderId="12" xfId="42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60" applyFont="1" applyFill="1" applyAlignment="1">
      <alignment horizontal="center"/>
      <protection/>
    </xf>
    <xf numFmtId="165" fontId="0" fillId="0" borderId="0" xfId="42" applyNumberFormat="1" applyFont="1" applyFill="1" applyAlignment="1">
      <alignment/>
    </xf>
    <xf numFmtId="164" fontId="55" fillId="0" borderId="0" xfId="66" applyNumberFormat="1" applyFont="1" applyFill="1" applyAlignment="1">
      <alignment wrapText="1"/>
    </xf>
    <xf numFmtId="165" fontId="3" fillId="0" borderId="0" xfId="44" applyNumberFormat="1" applyFill="1" applyAlignment="1">
      <alignment/>
    </xf>
    <xf numFmtId="165" fontId="0" fillId="0" borderId="0" xfId="0" applyNumberFormat="1" applyFill="1" applyAlignment="1">
      <alignment/>
    </xf>
    <xf numFmtId="164" fontId="58" fillId="0" borderId="0" xfId="66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60" applyFont="1" applyFill="1" applyAlignment="1">
      <alignment horizontal="center"/>
      <protection/>
    </xf>
    <xf numFmtId="0" fontId="0" fillId="34" borderId="0" xfId="0" applyFill="1" applyAlignment="1">
      <alignment wrapText="1"/>
    </xf>
    <xf numFmtId="0" fontId="55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58" fillId="34" borderId="0" xfId="0" applyFont="1" applyFill="1" applyAlignment="1">
      <alignment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3325"/>
          <c:w val="0.963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Gross Domestic Product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27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28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29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0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1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2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3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4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5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6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7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8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39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0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1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2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3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4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5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6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7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8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49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dPt>
            <c:idx val="50"/>
            <c:invertIfNegative val="0"/>
            <c:spPr>
              <a:solidFill>
                <a:srgbClr val="FFC000">
                  <a:alpha val="40000"/>
                </a:srgbClr>
              </a:solidFill>
              <a:ln w="3175">
                <a:solidFill>
                  <a:srgbClr val="FFCC00"/>
                </a:solidFill>
              </a:ln>
            </c:spPr>
          </c:dPt>
          <c:cat>
            <c:numRef>
              <c:f>'Data Figure 1-2'!$C$26:$C$76</c:f>
              <c:numCache>
                <c:ptCount val="5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</c:numCache>
            </c:numRef>
          </c:cat>
          <c:val>
            <c:numRef>
              <c:f>'Data Figure 1-2'!$I$26:$I$76</c:f>
              <c:numCache>
                <c:ptCount val="51"/>
                <c:pt idx="0">
                  <c:v>0.03519704498950334</c:v>
                </c:pt>
                <c:pt idx="1">
                  <c:v>0.032973521068911965</c:v>
                </c:pt>
                <c:pt idx="2">
                  <c:v>0.04130218687872764</c:v>
                </c:pt>
                <c:pt idx="3">
                  <c:v>0.03492673380745549</c:v>
                </c:pt>
                <c:pt idx="4">
                  <c:v>0.019208818069663673</c:v>
                </c:pt>
                <c:pt idx="5">
                  <c:v>-0.0010407593017862597</c:v>
                </c:pt>
                <c:pt idx="6">
                  <c:v>0.03254628843213861</c:v>
                </c:pt>
                <c:pt idx="7">
                  <c:v>0.02666184099408855</c:v>
                </c:pt>
                <c:pt idx="8">
                  <c:v>0.03996367909411388</c:v>
                </c:pt>
                <c:pt idx="9">
                  <c:v>0.02556727717229407</c:v>
                </c:pt>
                <c:pt idx="10">
                  <c:v>0.03640825320512821</c:v>
                </c:pt>
                <c:pt idx="11">
                  <c:v>0.045663203672384634</c:v>
                </c:pt>
                <c:pt idx="12">
                  <c:v>0.041293900184842885</c:v>
                </c:pt>
                <c:pt idx="13">
                  <c:v>0.04446692938545106</c:v>
                </c:pt>
                <c:pt idx="14">
                  <c:v>0.036939784836587976</c:v>
                </c:pt>
                <c:pt idx="15">
                  <c:v>0.007498463429625077</c:v>
                </c:pt>
                <c:pt idx="16">
                  <c:v>0.015877663901089963</c:v>
                </c:pt>
                <c:pt idx="17">
                  <c:v>0.025261826217852223</c:v>
                </c:pt>
                <c:pt idx="18">
                  <c:v>0.035978976469577574</c:v>
                </c:pt>
                <c:pt idx="19">
                  <c:v>0.030055633452440184</c:v>
                </c:pt>
                <c:pt idx="20">
                  <c:v>0.027341720274295416</c:v>
                </c:pt>
                <c:pt idx="21">
                  <c:v>0.020494810403413666</c:v>
                </c:pt>
                <c:pt idx="22">
                  <c:v>0.010254512962988818</c:v>
                </c:pt>
                <c:pt idx="23">
                  <c:v>-0.030126517554224276</c:v>
                </c:pt>
                <c:pt idx="24">
                  <c:v>0.029587569373695347</c:v>
                </c:pt>
                <c:pt idx="25">
                  <c:v>0.039691106867059706</c:v>
                </c:pt>
                <c:pt idx="26">
                  <c:v>0.04166333892394111</c:v>
                </c:pt>
                <c:pt idx="27">
                  <c:v>0.03986914741361685</c:v>
                </c:pt>
                <c:pt idx="28">
                  <c:v>0.035127064490759065</c:v>
                </c:pt>
                <c:pt idx="29">
                  <c:v>0.026390611922668148</c:v>
                </c:pt>
                <c:pt idx="30">
                  <c:v>0.02522048405285834</c:v>
                </c:pt>
                <c:pt idx="31">
                  <c:v>0.023900584399467496</c:v>
                </c:pt>
                <c:pt idx="32">
                  <c:v>0.022549349082434868</c:v>
                </c:pt>
                <c:pt idx="33">
                  <c:v>0.02200898677844466</c:v>
                </c:pt>
                <c:pt idx="34">
                  <c:v>0.021882957019573938</c:v>
                </c:pt>
                <c:pt idx="35">
                  <c:v>0.020336150060358438</c:v>
                </c:pt>
                <c:pt idx="36">
                  <c:v>0.022362779597945234</c:v>
                </c:pt>
                <c:pt idx="37">
                  <c:v>0.022536311799294783</c:v>
                </c:pt>
                <c:pt idx="38">
                  <c:v>0.02184616277495115</c:v>
                </c:pt>
                <c:pt idx="39">
                  <c:v>0.020920007004889222</c:v>
                </c:pt>
                <c:pt idx="40">
                  <c:v>0.022368927357777665</c:v>
                </c:pt>
                <c:pt idx="41">
                  <c:v>0.02129454123323327</c:v>
                </c:pt>
                <c:pt idx="42">
                  <c:v>0.02129454493788351</c:v>
                </c:pt>
                <c:pt idx="43">
                  <c:v>0.021593962211653002</c:v>
                </c:pt>
                <c:pt idx="44">
                  <c:v>0.020592803795986978</c:v>
                </c:pt>
                <c:pt idx="45">
                  <c:v>0.02244979651744613</c:v>
                </c:pt>
                <c:pt idx="46">
                  <c:v>0.023155851358846367</c:v>
                </c:pt>
                <c:pt idx="47">
                  <c:v>0.022217262023389108</c:v>
                </c:pt>
                <c:pt idx="48">
                  <c:v>0.021348358418466818</c:v>
                </c:pt>
                <c:pt idx="49">
                  <c:v>0.02268883501632084</c:v>
                </c:pt>
                <c:pt idx="50">
                  <c:v>0.02215560814997872</c:v>
                </c:pt>
              </c:numCache>
            </c:numRef>
          </c:val>
        </c:ser>
        <c:ser>
          <c:idx val="1"/>
          <c:order val="1"/>
          <c:tx>
            <c:v>Public Debt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27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28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29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0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1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2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3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4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5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6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7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8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39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0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1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2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3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4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5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6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7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8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49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dPt>
            <c:idx val="50"/>
            <c:invertIfNegative val="0"/>
            <c:spPr>
              <a:solidFill>
                <a:srgbClr val="00B050">
                  <a:alpha val="40000"/>
                </a:srgbClr>
              </a:solidFill>
              <a:ln w="3175">
                <a:solidFill>
                  <a:srgbClr val="339966"/>
                </a:solidFill>
              </a:ln>
            </c:spPr>
          </c:dPt>
          <c:cat>
            <c:numRef>
              <c:f>'Data Figure 1-2'!$C$26:$C$76</c:f>
              <c:numCache>
                <c:ptCount val="5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  <c:pt idx="38">
                  <c:v>2024</c:v>
                </c:pt>
                <c:pt idx="39">
                  <c:v>2025</c:v>
                </c:pt>
                <c:pt idx="40">
                  <c:v>2026</c:v>
                </c:pt>
                <c:pt idx="41">
                  <c:v>2027</c:v>
                </c:pt>
                <c:pt idx="42">
                  <c:v>2028</c:v>
                </c:pt>
                <c:pt idx="43">
                  <c:v>2029</c:v>
                </c:pt>
                <c:pt idx="44">
                  <c:v>2030</c:v>
                </c:pt>
                <c:pt idx="45">
                  <c:v>2031</c:v>
                </c:pt>
                <c:pt idx="46">
                  <c:v>2032</c:v>
                </c:pt>
                <c:pt idx="47">
                  <c:v>2033</c:v>
                </c:pt>
                <c:pt idx="48">
                  <c:v>2034</c:v>
                </c:pt>
                <c:pt idx="49">
                  <c:v>2035</c:v>
                </c:pt>
                <c:pt idx="50">
                  <c:v>2036</c:v>
                </c:pt>
              </c:numCache>
            </c:numRef>
          </c:cat>
          <c:val>
            <c:numRef>
              <c:f>'Data Figure 1-2'!$F$26:$F$76</c:f>
              <c:numCache>
                <c:ptCount val="51"/>
                <c:pt idx="0">
                  <c:v>0.15021893887722612</c:v>
                </c:pt>
                <c:pt idx="1">
                  <c:v>0.0587978590956346</c:v>
                </c:pt>
                <c:pt idx="2">
                  <c:v>0.041302186878727484</c:v>
                </c:pt>
                <c:pt idx="3">
                  <c:v>0.03492673380745564</c:v>
                </c:pt>
                <c:pt idx="4">
                  <c:v>0.04406756972989937</c:v>
                </c:pt>
                <c:pt idx="5">
                  <c:v>0.07031347217665758</c:v>
                </c:pt>
                <c:pt idx="6">
                  <c:v>0.10138270766094773</c:v>
                </c:pt>
                <c:pt idx="7">
                  <c:v>0.04805062934813218</c:v>
                </c:pt>
                <c:pt idx="8">
                  <c:v>0.03996367909411409</c:v>
                </c:pt>
                <c:pt idx="9">
                  <c:v>0.02556727717229386</c:v>
                </c:pt>
                <c:pt idx="10">
                  <c:v>0.01525706436420722</c:v>
                </c:pt>
                <c:pt idx="11">
                  <c:v>0.0020939035193686074</c:v>
                </c:pt>
                <c:pt idx="12">
                  <c:v>-0.026616571566342718</c:v>
                </c:pt>
                <c:pt idx="13">
                  <c:v>-0.052692784975986055</c:v>
                </c:pt>
                <c:pt idx="14">
                  <c:v>-0.06941301360819027</c:v>
                </c:pt>
                <c:pt idx="15">
                  <c:v>-0.07885854772148565</c:v>
                </c:pt>
                <c:pt idx="16">
                  <c:v>0.0793700178949082</c:v>
                </c:pt>
                <c:pt idx="17">
                  <c:v>0.08557134540713753</c:v>
                </c:pt>
                <c:pt idx="18">
                  <c:v>0.06475617026039918</c:v>
                </c:pt>
                <c:pt idx="19">
                  <c:v>0.030055633452440184</c:v>
                </c:pt>
                <c:pt idx="20">
                  <c:v>0.027341720274295416</c:v>
                </c:pt>
                <c:pt idx="21">
                  <c:v>-0.007086130418300219</c:v>
                </c:pt>
                <c:pt idx="22">
                  <c:v>0.12250501440332091</c:v>
                </c:pt>
                <c:pt idx="23">
                  <c:v>0.3093292013017974</c:v>
                </c:pt>
                <c:pt idx="24">
                  <c:v>0.18211906113276116</c:v>
                </c:pt>
                <c:pt idx="25">
                  <c:v>0.15707558667463095</c:v>
                </c:pt>
                <c:pt idx="26">
                  <c:v>0.1171461895706035</c:v>
                </c:pt>
                <c:pt idx="27">
                  <c:v>0.08202600474119591</c:v>
                </c:pt>
                <c:pt idx="28">
                  <c:v>0.07545669038000945</c:v>
                </c:pt>
                <c:pt idx="29">
                  <c:v>0.05205037722073482</c:v>
                </c:pt>
                <c:pt idx="30">
                  <c:v>0.06272855054259706</c:v>
                </c:pt>
                <c:pt idx="31">
                  <c:v>0.047992362855925556</c:v>
                </c:pt>
                <c:pt idx="32">
                  <c:v>0.05780967146458779</c:v>
                </c:pt>
                <c:pt idx="33">
                  <c:v>0.0674316084130422</c:v>
                </c:pt>
                <c:pt idx="34">
                  <c:v>0.05449624288190077</c:v>
                </c:pt>
                <c:pt idx="35">
                  <c:v>0.06241186758862064</c:v>
                </c:pt>
                <c:pt idx="36">
                  <c:v>0.06285239463152723</c:v>
                </c:pt>
                <c:pt idx="37">
                  <c:v>0.06149007605831554</c:v>
                </c:pt>
                <c:pt idx="38">
                  <c:v>0.0687198399664625</c:v>
                </c:pt>
                <c:pt idx="39">
                  <c:v>0.06569720029457753</c:v>
                </c:pt>
                <c:pt idx="40">
                  <c:v>0.0739169405018673</c:v>
                </c:pt>
                <c:pt idx="41">
                  <c:v>0.07031667921242847</c:v>
                </c:pt>
                <c:pt idx="42">
                  <c:v>0.0680713943243516</c:v>
                </c:pt>
                <c:pt idx="43">
                  <c:v>0.0663353036223822</c:v>
                </c:pt>
                <c:pt idx="44">
                  <c:v>0.07055189209369263</c:v>
                </c:pt>
                <c:pt idx="45">
                  <c:v>0.07016412035492695</c:v>
                </c:pt>
                <c:pt idx="46">
                  <c:v>0.06877426511369938</c:v>
                </c:pt>
                <c:pt idx="47">
                  <c:v>0.07208151870745687</c:v>
                </c:pt>
                <c:pt idx="48">
                  <c:v>0.06291486137735791</c:v>
                </c:pt>
                <c:pt idx="49">
                  <c:v>0.06839559859246926</c:v>
                </c:pt>
                <c:pt idx="50">
                  <c:v>0.06588419031682273</c:v>
                </c:pt>
              </c:numCache>
            </c:numRef>
          </c:val>
        </c:ser>
        <c:overlap val="-24"/>
        <c:gapWidth val="23"/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8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405230"/>
        <c:crosses val="autoZero"/>
        <c:auto val="1"/>
        <c:lblOffset val="100"/>
        <c:tickLblSkip val="3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Annual Growth Rate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0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325"/>
          <c:y val="0.14325"/>
          <c:w val="0.8332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</cdr:x>
      <cdr:y>0.15925</cdr:y>
    </cdr:from>
    <cdr:to>
      <cdr:x>0.55375</cdr:x>
      <cdr:y>0.87025</cdr:y>
    </cdr:to>
    <cdr:sp>
      <cdr:nvSpPr>
        <cdr:cNvPr id="1" name="Straight Connector 2"/>
        <cdr:cNvSpPr>
          <a:spLocks/>
        </cdr:cNvSpPr>
      </cdr:nvSpPr>
      <cdr:spPr>
        <a:xfrm rot="16200000" flipV="1">
          <a:off x="4829175" y="1009650"/>
          <a:ext cx="19050" cy="4533900"/>
        </a:xfrm>
        <a:prstGeom prst="line">
          <a:avLst/>
        </a:prstGeom>
        <a:noFill/>
        <a:ln w="19050" cmpd="sng">
          <a:solidFill>
            <a:srgbClr val="7F7F7F">
              <a:alpha val="58822"/>
            </a:srgbClr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0.401</cdr:y>
    </cdr:from>
    <cdr:to>
      <cdr:x>0.79625</cdr:x>
      <cdr:y>0.44275</cdr:y>
    </cdr:to>
    <cdr:sp>
      <cdr:nvSpPr>
        <cdr:cNvPr id="2" name="TextBox 3"/>
        <cdr:cNvSpPr txBox="1">
          <a:spLocks noChangeArrowheads="1"/>
        </cdr:cNvSpPr>
      </cdr:nvSpPr>
      <cdr:spPr>
        <a:xfrm>
          <a:off x="6048375" y="255270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969696"/>
              </a:solidFill>
            </a:rPr>
            <a:t>Estimated</a:t>
          </a:r>
        </a:p>
      </cdr:txBody>
    </cdr:sp>
  </cdr:relSizeAnchor>
  <cdr:relSizeAnchor xmlns:cdr="http://schemas.openxmlformats.org/drawingml/2006/chartDrawing">
    <cdr:from>
      <cdr:x>0.894</cdr:x>
      <cdr:y>0.884</cdr:y>
    </cdr:from>
    <cdr:to>
      <cdr:x>0.98275</cdr:x>
      <cdr:y>0.9715</cdr:y>
    </cdr:to>
    <cdr:sp>
      <cdr:nvSpPr>
        <cdr:cNvPr id="3" name="TextBox 4"/>
        <cdr:cNvSpPr txBox="1">
          <a:spLocks noChangeArrowheads="1"/>
        </cdr:cNvSpPr>
      </cdr:nvSpPr>
      <cdr:spPr>
        <a:xfrm>
          <a:off x="7829550" y="5638800"/>
          <a:ext cx="7810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Public Debt Estimates from Congressional Budget Office, "Long Term Budget Outlook (June 2011)", Alternative Scenario.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Estimates from CBO's "Long Term Projections for Social Security (2009)" Accessed Feb. 27, 2012.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0.10525</cdr:x>
      <cdr:y>0.0185</cdr:y>
    </cdr:from>
    <cdr:to>
      <cdr:x>0.92775</cdr:x>
      <cdr:y>0.135</cdr:y>
    </cdr:to>
    <cdr:sp>
      <cdr:nvSpPr>
        <cdr:cNvPr id="4" name="TextBox 5"/>
        <cdr:cNvSpPr txBox="1">
          <a:spLocks noChangeArrowheads="1"/>
        </cdr:cNvSpPr>
      </cdr:nvSpPr>
      <cdr:spPr>
        <a:xfrm>
          <a:off x="914400" y="114300"/>
          <a:ext cx="72104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Grows at a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Faster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Rate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 Economy for Foreseeable Future</a:t>
          </a:r>
        </a:p>
      </cdr:txBody>
    </cdr:sp>
  </cdr:relSizeAnchor>
  <cdr:relSizeAnchor xmlns:cdr="http://schemas.openxmlformats.org/drawingml/2006/chartDrawing">
    <cdr:from>
      <cdr:x>0.25075</cdr:x>
      <cdr:y>0.399</cdr:y>
    </cdr:from>
    <cdr:to>
      <cdr:x>0.35575</cdr:x>
      <cdr:y>0.44125</cdr:y>
    </cdr:to>
    <cdr:sp>
      <cdr:nvSpPr>
        <cdr:cNvPr id="5" name="TextBox 6"/>
        <cdr:cNvSpPr txBox="1">
          <a:spLocks noChangeArrowheads="1"/>
        </cdr:cNvSpPr>
      </cdr:nvSpPr>
      <cdr:spPr>
        <a:xfrm>
          <a:off x="2190750" y="2543175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969696"/>
              </a:solidFill>
            </a:rPr>
            <a:t>Actual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76200</xdr:colOff>
      <xdr:row>73</xdr:row>
      <xdr:rowOff>171450</xdr:rowOff>
    </xdr:from>
    <xdr:ext cx="180975" cy="314325"/>
    <xdr:sp>
      <xdr:nvSpPr>
        <xdr:cNvPr id="1" name="TextBox 10"/>
        <xdr:cNvSpPr txBox="1">
          <a:spLocks noChangeArrowheads="1"/>
        </xdr:cNvSpPr>
      </xdr:nvSpPr>
      <xdr:spPr>
        <a:xfrm>
          <a:off x="16897350" y="14458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2212" TargetMode="External" /><Relationship Id="rId2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zoomScale="85" zoomScaleNormal="85" zoomScalePageLayoutView="0" workbookViewId="0" topLeftCell="A1">
      <selection activeCell="D13" sqref="D13"/>
    </sheetView>
  </sheetViews>
  <sheetFormatPr defaultColWidth="12.7109375" defaultRowHeight="15"/>
  <cols>
    <col min="1" max="1" width="8.7109375" style="1" customWidth="1"/>
    <col min="2" max="2" width="12.7109375" style="0" customWidth="1"/>
    <col min="3" max="3" width="9.140625" style="0" customWidth="1"/>
    <col min="4" max="4" width="22.57421875" style="0" bestFit="1" customWidth="1"/>
    <col min="5" max="5" width="45.28125" style="0" customWidth="1"/>
    <col min="6" max="6" width="9.140625" style="0" customWidth="1"/>
    <col min="7" max="7" width="12.140625" style="0" customWidth="1"/>
    <col min="8" max="8" width="22.8515625" style="0" bestFit="1" customWidth="1"/>
    <col min="9" max="254" width="9.140625" style="0" customWidth="1"/>
    <col min="255" max="255" width="8.7109375" style="0" customWidth="1"/>
  </cols>
  <sheetData>
    <row r="2" ht="15">
      <c r="A2" t="s">
        <v>0</v>
      </c>
    </row>
    <row r="3" ht="15">
      <c r="A3"/>
    </row>
    <row r="4" s="3" customFormat="1" ht="15">
      <c r="A4" s="2" t="s">
        <v>1</v>
      </c>
    </row>
    <row r="5" ht="15">
      <c r="A5" s="4"/>
    </row>
    <row r="6" spans="1:4" ht="15" customHeight="1">
      <c r="A6" s="81" t="s">
        <v>2</v>
      </c>
      <c r="B6" s="82"/>
      <c r="C6" s="82"/>
      <c r="D6" s="82"/>
    </row>
    <row r="7" spans="1:2" ht="15" customHeight="1">
      <c r="A7" s="82" t="s">
        <v>3</v>
      </c>
      <c r="B7" s="82"/>
    </row>
    <row r="9" spans="1:9" ht="45" customHeight="1">
      <c r="A9" s="5"/>
      <c r="B9" s="5"/>
      <c r="D9" s="5" t="s">
        <v>29</v>
      </c>
      <c r="E9" s="6" t="s">
        <v>30</v>
      </c>
      <c r="F9" s="43" t="s">
        <v>31</v>
      </c>
      <c r="G9" s="6" t="s">
        <v>27</v>
      </c>
      <c r="H9" t="s">
        <v>28</v>
      </c>
      <c r="I9" s="44" t="s">
        <v>32</v>
      </c>
    </row>
    <row r="10" spans="1:9" ht="15">
      <c r="A10" s="7"/>
      <c r="B10" s="7"/>
      <c r="C10" s="75">
        <v>1970</v>
      </c>
      <c r="D10" s="76">
        <v>28</v>
      </c>
      <c r="E10" s="77"/>
      <c r="F10" s="78"/>
      <c r="G10" s="77"/>
      <c r="H10" s="79"/>
      <c r="I10" s="80"/>
    </row>
    <row r="11" spans="1:9" ht="15">
      <c r="A11" s="7"/>
      <c r="B11" s="7"/>
      <c r="C11" s="75">
        <v>1971</v>
      </c>
      <c r="D11" s="76">
        <v>28</v>
      </c>
      <c r="E11" s="77"/>
      <c r="F11" s="78"/>
      <c r="G11" s="77"/>
      <c r="H11" s="79"/>
      <c r="I11" s="80"/>
    </row>
    <row r="12" spans="1:9" ht="15">
      <c r="A12" s="7"/>
      <c r="B12" s="7"/>
      <c r="C12" s="75">
        <v>1972</v>
      </c>
      <c r="D12" s="76">
        <v>27</v>
      </c>
      <c r="E12" s="77"/>
      <c r="F12" s="78"/>
      <c r="G12" s="77"/>
      <c r="H12" s="79"/>
      <c r="I12" s="80"/>
    </row>
    <row r="13" spans="1:9" ht="15">
      <c r="A13" s="7"/>
      <c r="B13" s="7"/>
      <c r="C13" s="75">
        <v>1973</v>
      </c>
      <c r="D13" s="76">
        <v>26</v>
      </c>
      <c r="E13" s="77"/>
      <c r="F13" s="78"/>
      <c r="G13" s="77"/>
      <c r="H13" s="79"/>
      <c r="I13" s="80"/>
    </row>
    <row r="14" spans="1:9" ht="15">
      <c r="A14" s="7"/>
      <c r="B14" s="7"/>
      <c r="C14" s="75">
        <v>1974</v>
      </c>
      <c r="D14" s="76">
        <v>24</v>
      </c>
      <c r="E14" s="77"/>
      <c r="F14" s="78"/>
      <c r="G14" s="77"/>
      <c r="H14" s="79"/>
      <c r="I14" s="80"/>
    </row>
    <row r="15" spans="1:9" ht="15">
      <c r="A15" s="7"/>
      <c r="B15" s="7"/>
      <c r="C15" s="75">
        <v>1975</v>
      </c>
      <c r="D15" s="76">
        <v>25</v>
      </c>
      <c r="E15" s="77"/>
      <c r="F15" s="78"/>
      <c r="G15" s="77"/>
      <c r="H15" s="79"/>
      <c r="I15" s="80"/>
    </row>
    <row r="16" spans="1:9" ht="15">
      <c r="A16" s="7"/>
      <c r="B16" s="7"/>
      <c r="C16" s="75">
        <v>1976</v>
      </c>
      <c r="D16" s="76">
        <v>27</v>
      </c>
      <c r="E16" s="77"/>
      <c r="F16" s="78"/>
      <c r="G16" s="77"/>
      <c r="H16" s="79"/>
      <c r="I16" s="80"/>
    </row>
    <row r="17" spans="1:9" ht="15">
      <c r="A17" s="7"/>
      <c r="B17" s="7"/>
      <c r="C17" s="75">
        <v>1977</v>
      </c>
      <c r="D17" s="76">
        <v>28</v>
      </c>
      <c r="E17" s="77"/>
      <c r="F17" s="78"/>
      <c r="G17" s="77"/>
      <c r="H17" s="79"/>
      <c r="I17" s="80"/>
    </row>
    <row r="18" spans="1:9" ht="15">
      <c r="A18" s="7"/>
      <c r="B18" s="7"/>
      <c r="C18" s="75">
        <v>1978</v>
      </c>
      <c r="D18" s="76">
        <v>27</v>
      </c>
      <c r="E18" s="77"/>
      <c r="F18" s="78"/>
      <c r="G18" s="77"/>
      <c r="H18" s="79"/>
      <c r="I18" s="80"/>
    </row>
    <row r="19" spans="1:9" ht="15">
      <c r="A19" s="7"/>
      <c r="B19" s="7"/>
      <c r="C19" s="75">
        <v>1979</v>
      </c>
      <c r="D19" s="76">
        <v>26</v>
      </c>
      <c r="E19" s="77"/>
      <c r="F19" s="78"/>
      <c r="G19" s="77"/>
      <c r="H19" s="79"/>
      <c r="I19" s="80"/>
    </row>
    <row r="20" spans="1:9" ht="15">
      <c r="A20" s="7"/>
      <c r="B20" s="7"/>
      <c r="C20" s="75">
        <v>1980</v>
      </c>
      <c r="D20" s="76">
        <v>26</v>
      </c>
      <c r="E20" s="77"/>
      <c r="F20" s="78"/>
      <c r="G20" s="77"/>
      <c r="H20" s="79"/>
      <c r="I20" s="80"/>
    </row>
    <row r="21" spans="1:9" ht="15">
      <c r="A21" s="7"/>
      <c r="B21" s="7"/>
      <c r="C21" s="75">
        <v>1981</v>
      </c>
      <c r="D21" s="76">
        <v>26</v>
      </c>
      <c r="E21" s="77"/>
      <c r="F21" s="78"/>
      <c r="G21" s="77"/>
      <c r="H21" s="79"/>
      <c r="I21" s="80"/>
    </row>
    <row r="22" spans="1:9" ht="15">
      <c r="A22" s="7"/>
      <c r="B22" s="7"/>
      <c r="C22" s="75">
        <v>1982</v>
      </c>
      <c r="D22" s="76">
        <v>29</v>
      </c>
      <c r="E22" s="77"/>
      <c r="F22" s="78"/>
      <c r="G22" s="77"/>
      <c r="H22" s="79"/>
      <c r="I22" s="80"/>
    </row>
    <row r="23" spans="1:9" ht="15">
      <c r="A23" s="7"/>
      <c r="B23" s="7"/>
      <c r="C23" s="75">
        <v>1983</v>
      </c>
      <c r="D23" s="76">
        <v>33</v>
      </c>
      <c r="E23" s="77"/>
      <c r="F23" s="78"/>
      <c r="G23" s="77"/>
      <c r="H23" s="79"/>
      <c r="I23" s="80"/>
    </row>
    <row r="24" spans="1:9" ht="15">
      <c r="A24" s="7"/>
      <c r="B24" s="7"/>
      <c r="C24" s="75">
        <v>1984</v>
      </c>
      <c r="D24" s="76">
        <v>34</v>
      </c>
      <c r="E24" s="77"/>
      <c r="F24" s="78"/>
      <c r="G24" s="77"/>
      <c r="H24" s="79"/>
      <c r="I24" s="80"/>
    </row>
    <row r="25" spans="1:9" ht="15">
      <c r="A25" s="7"/>
      <c r="B25" s="7"/>
      <c r="C25" s="1">
        <v>1985</v>
      </c>
      <c r="D25" s="39">
        <v>36</v>
      </c>
      <c r="E25" s="41">
        <f>((D25/100)*G25)*1000000000</f>
        <v>2709432000000</v>
      </c>
      <c r="F25" s="45"/>
      <c r="G25" s="32">
        <v>7526.2</v>
      </c>
      <c r="H25" s="42">
        <f>G25*1000000000</f>
        <v>7526200000000</v>
      </c>
      <c r="I25" s="46"/>
    </row>
    <row r="26" spans="1:9" ht="15">
      <c r="A26" s="7"/>
      <c r="B26" s="7"/>
      <c r="C26" s="55">
        <v>1986</v>
      </c>
      <c r="D26" s="56">
        <v>40</v>
      </c>
      <c r="E26" s="57">
        <f>((D26/100)*G26)*1000000000</f>
        <v>3116440000000.0005</v>
      </c>
      <c r="F26" s="58">
        <f>(E26-E25)/E25</f>
        <v>0.15021893887722612</v>
      </c>
      <c r="G26" s="59">
        <v>7791.1</v>
      </c>
      <c r="H26" s="60">
        <f>G26*1000000000</f>
        <v>7791100000000</v>
      </c>
      <c r="I26" s="61">
        <f>(H26-H25)/H25</f>
        <v>0.03519704498950334</v>
      </c>
    </row>
    <row r="27" spans="1:9" ht="15">
      <c r="A27" s="7"/>
      <c r="B27" s="7"/>
      <c r="C27" s="55">
        <v>1987</v>
      </c>
      <c r="D27" s="56">
        <v>41</v>
      </c>
      <c r="E27" s="57">
        <f>((D27/100)*G27)*1000000000</f>
        <v>3299680000000</v>
      </c>
      <c r="F27" s="58">
        <f>(E27-E26)/E26</f>
        <v>0.0587978590956346</v>
      </c>
      <c r="G27" s="59">
        <v>8048</v>
      </c>
      <c r="H27" s="60">
        <f>G27*1000000000</f>
        <v>8048000000000</v>
      </c>
      <c r="I27" s="61">
        <f>(H27-H26)/H26</f>
        <v>0.032973521068911965</v>
      </c>
    </row>
    <row r="28" spans="2:9" ht="15">
      <c r="B28" s="7"/>
      <c r="C28" s="74">
        <v>1988</v>
      </c>
      <c r="D28" s="68">
        <v>41</v>
      </c>
      <c r="E28" s="69">
        <f>((D28/100)*G28)*1000000000</f>
        <v>3435963999999.9995</v>
      </c>
      <c r="F28" s="70">
        <f>(E28-E27)/E27</f>
        <v>0.041302186878727484</v>
      </c>
      <c r="G28" s="71">
        <v>8380.4</v>
      </c>
      <c r="H28" s="72">
        <f>G28*1000000000</f>
        <v>8380400000000</v>
      </c>
      <c r="I28" s="73">
        <f>(H28-H27)/H27</f>
        <v>0.04130218687872764</v>
      </c>
    </row>
    <row r="29" spans="1:9" ht="15">
      <c r="A29" s="7"/>
      <c r="B29" s="1"/>
      <c r="C29" s="67">
        <v>1989</v>
      </c>
      <c r="D29" s="68">
        <v>41</v>
      </c>
      <c r="E29" s="69">
        <f>((D29/100)*G29)*1000000000</f>
        <v>3555971000000</v>
      </c>
      <c r="F29" s="70">
        <f>(E29-E28)/E28</f>
        <v>0.03492673380745564</v>
      </c>
      <c r="G29" s="71">
        <v>8673.1</v>
      </c>
      <c r="H29" s="72">
        <f>G29*1000000000</f>
        <v>8673100000000</v>
      </c>
      <c r="I29" s="73">
        <f>(H29-H28)/H28</f>
        <v>0.03492673380745549</v>
      </c>
    </row>
    <row r="30" spans="1:9" ht="15">
      <c r="A30" s="7"/>
      <c r="B30" s="39"/>
      <c r="C30" s="62">
        <v>1990</v>
      </c>
      <c r="D30" s="56">
        <v>42</v>
      </c>
      <c r="E30" s="57">
        <f aca="true" t="shared" si="0" ref="E30:E40">((D30/100)*G30)*1000000000</f>
        <v>3712674000000</v>
      </c>
      <c r="F30" s="58">
        <f>(E30-E29)/E29</f>
        <v>0.04406756972989937</v>
      </c>
      <c r="G30" s="59">
        <v>8839.7</v>
      </c>
      <c r="H30" s="60">
        <f aca="true" t="shared" si="1" ref="H30:H39">G30*1000000000</f>
        <v>8839700000000</v>
      </c>
      <c r="I30" s="61">
        <f>(H30-H29)/H29</f>
        <v>0.019208818069663673</v>
      </c>
    </row>
    <row r="31" spans="1:9" ht="15">
      <c r="A31" s="7"/>
      <c r="B31" s="39"/>
      <c r="C31" s="63">
        <v>1991</v>
      </c>
      <c r="D31" s="56">
        <v>45</v>
      </c>
      <c r="E31" s="57">
        <f t="shared" si="0"/>
        <v>3973725000000</v>
      </c>
      <c r="F31" s="58">
        <f aca="true" t="shared" si="2" ref="F31:F40">(E31-E30)/E30</f>
        <v>0.07031347217665758</v>
      </c>
      <c r="G31" s="59">
        <v>8830.5</v>
      </c>
      <c r="H31" s="60">
        <f t="shared" si="1"/>
        <v>8830500000000</v>
      </c>
      <c r="I31" s="61">
        <f aca="true" t="shared" si="3" ref="I31:I40">(H31-H30)/H30</f>
        <v>-0.0010407593017862597</v>
      </c>
    </row>
    <row r="32" spans="1:9" ht="15">
      <c r="A32" s="7"/>
      <c r="B32" s="39"/>
      <c r="C32" s="62">
        <v>1992</v>
      </c>
      <c r="D32" s="56">
        <v>48</v>
      </c>
      <c r="E32" s="57">
        <f t="shared" si="0"/>
        <v>4376591999999.9995</v>
      </c>
      <c r="F32" s="58">
        <f t="shared" si="2"/>
        <v>0.10138270766094773</v>
      </c>
      <c r="G32" s="59">
        <v>9117.9</v>
      </c>
      <c r="H32" s="60">
        <f t="shared" si="1"/>
        <v>9117900000000</v>
      </c>
      <c r="I32" s="61">
        <f t="shared" si="3"/>
        <v>0.03254628843213861</v>
      </c>
    </row>
    <row r="33" spans="1:9" ht="15">
      <c r="A33" s="7"/>
      <c r="B33" s="39"/>
      <c r="C33" s="62">
        <v>1993</v>
      </c>
      <c r="D33" s="56">
        <v>49</v>
      </c>
      <c r="E33" s="57">
        <f t="shared" si="0"/>
        <v>4586890000000</v>
      </c>
      <c r="F33" s="58">
        <f t="shared" si="2"/>
        <v>0.04805062934813218</v>
      </c>
      <c r="G33" s="59">
        <v>9361</v>
      </c>
      <c r="H33" s="60">
        <f t="shared" si="1"/>
        <v>9361000000000</v>
      </c>
      <c r="I33" s="61">
        <f t="shared" si="3"/>
        <v>0.02666184099408855</v>
      </c>
    </row>
    <row r="34" spans="1:9" ht="15">
      <c r="A34" s="7"/>
      <c r="B34" s="39"/>
      <c r="C34" s="67">
        <v>1994</v>
      </c>
      <c r="D34" s="68">
        <v>49</v>
      </c>
      <c r="E34" s="69">
        <f t="shared" si="0"/>
        <v>4770199000000.001</v>
      </c>
      <c r="F34" s="70">
        <f t="shared" si="2"/>
        <v>0.03996367909411409</v>
      </c>
      <c r="G34" s="71">
        <v>9735.1</v>
      </c>
      <c r="H34" s="72">
        <f t="shared" si="1"/>
        <v>9735100000000</v>
      </c>
      <c r="I34" s="73">
        <f t="shared" si="3"/>
        <v>0.03996367909411388</v>
      </c>
    </row>
    <row r="35" spans="1:9" ht="15">
      <c r="A35" s="7"/>
      <c r="B35" s="39"/>
      <c r="C35" s="67">
        <v>1995</v>
      </c>
      <c r="D35" s="68">
        <v>49</v>
      </c>
      <c r="E35" s="69">
        <f t="shared" si="0"/>
        <v>4892160000000</v>
      </c>
      <c r="F35" s="70">
        <f t="shared" si="2"/>
        <v>0.02556727717229386</v>
      </c>
      <c r="G35" s="71">
        <v>9984</v>
      </c>
      <c r="H35" s="72">
        <f t="shared" si="1"/>
        <v>9984000000000</v>
      </c>
      <c r="I35" s="73">
        <f t="shared" si="3"/>
        <v>0.02556727717229407</v>
      </c>
    </row>
    <row r="36" spans="1:9" ht="15">
      <c r="A36" s="7"/>
      <c r="B36" s="39"/>
      <c r="C36" s="7">
        <v>1996</v>
      </c>
      <c r="D36" s="39">
        <v>48</v>
      </c>
      <c r="E36" s="41">
        <f t="shared" si="0"/>
        <v>4966800000000</v>
      </c>
      <c r="F36" s="45">
        <f t="shared" si="2"/>
        <v>0.01525706436420722</v>
      </c>
      <c r="G36" s="32">
        <v>10347.5</v>
      </c>
      <c r="H36" s="42">
        <f t="shared" si="1"/>
        <v>10347500000000</v>
      </c>
      <c r="I36" s="46">
        <f t="shared" si="3"/>
        <v>0.03640825320512821</v>
      </c>
    </row>
    <row r="37" spans="1:9" ht="15">
      <c r="A37" s="7"/>
      <c r="B37" s="39"/>
      <c r="C37" s="7">
        <v>1997</v>
      </c>
      <c r="D37" s="39">
        <v>46</v>
      </c>
      <c r="E37" s="41">
        <f t="shared" si="0"/>
        <v>4977200000000</v>
      </c>
      <c r="F37" s="45">
        <f t="shared" si="2"/>
        <v>0.0020939035193686074</v>
      </c>
      <c r="G37" s="32">
        <v>10820</v>
      </c>
      <c r="H37" s="42">
        <f t="shared" si="1"/>
        <v>10820000000000</v>
      </c>
      <c r="I37" s="46">
        <f t="shared" si="3"/>
        <v>0.045663203672384634</v>
      </c>
    </row>
    <row r="38" spans="1:9" ht="15">
      <c r="A38" s="7"/>
      <c r="B38" s="39"/>
      <c r="C38" s="7">
        <v>1998</v>
      </c>
      <c r="D38" s="39">
        <v>43</v>
      </c>
      <c r="E38" s="41">
        <f t="shared" si="0"/>
        <v>4844723999999.999</v>
      </c>
      <c r="F38" s="45">
        <f t="shared" si="2"/>
        <v>-0.026616571566342718</v>
      </c>
      <c r="G38" s="32">
        <v>11266.8</v>
      </c>
      <c r="H38" s="42">
        <f t="shared" si="1"/>
        <v>11266800000000</v>
      </c>
      <c r="I38" s="46">
        <f t="shared" si="3"/>
        <v>0.041293900184842885</v>
      </c>
    </row>
    <row r="39" spans="1:9" ht="15">
      <c r="A39" s="7"/>
      <c r="B39" s="39"/>
      <c r="C39" s="7">
        <v>1999</v>
      </c>
      <c r="D39" s="39">
        <v>39</v>
      </c>
      <c r="E39" s="41">
        <f t="shared" si="0"/>
        <v>4589442000000</v>
      </c>
      <c r="F39" s="45">
        <f t="shared" si="2"/>
        <v>-0.052692784975986055</v>
      </c>
      <c r="G39" s="32">
        <v>11767.8</v>
      </c>
      <c r="H39" s="42">
        <f t="shared" si="1"/>
        <v>11767800000000</v>
      </c>
      <c r="I39" s="46">
        <f t="shared" si="3"/>
        <v>0.04446692938545106</v>
      </c>
    </row>
    <row r="40" spans="1:9" ht="15">
      <c r="A40" s="7"/>
      <c r="B40" s="39"/>
      <c r="C40" s="1">
        <v>2000</v>
      </c>
      <c r="D40" s="8">
        <v>35</v>
      </c>
      <c r="E40" s="41">
        <f t="shared" si="0"/>
        <v>4270875000000</v>
      </c>
      <c r="F40" s="45">
        <f t="shared" si="2"/>
        <v>-0.06941301360819027</v>
      </c>
      <c r="G40" s="32">
        <v>12202.5</v>
      </c>
      <c r="H40" s="40">
        <f>G40*1000000000</f>
        <v>12202500000000</v>
      </c>
      <c r="I40" s="46">
        <f t="shared" si="3"/>
        <v>0.036939784836587976</v>
      </c>
    </row>
    <row r="41" spans="2:9" ht="15">
      <c r="B41" s="8"/>
      <c r="C41" s="1">
        <v>2001</v>
      </c>
      <c r="D41" s="8">
        <v>32</v>
      </c>
      <c r="E41" s="41">
        <f aca="true" t="shared" si="4" ref="E41:E76">(D41/100)*H41</f>
        <v>3934080000000</v>
      </c>
      <c r="F41" s="9">
        <f>(E41-E40)/E40</f>
        <v>-0.07885854772148565</v>
      </c>
      <c r="G41" s="32">
        <v>12294</v>
      </c>
      <c r="H41" s="40">
        <f aca="true" t="shared" si="5" ref="H41:H104">G41*1000000000</f>
        <v>12294000000000</v>
      </c>
      <c r="I41" s="9">
        <f>(H41-H40)/H40</f>
        <v>0.007498463429625077</v>
      </c>
    </row>
    <row r="42" spans="2:9" ht="15">
      <c r="B42" s="8"/>
      <c r="C42" s="55">
        <v>2002</v>
      </c>
      <c r="D42" s="64">
        <v>34</v>
      </c>
      <c r="E42" s="57">
        <f t="shared" si="4"/>
        <v>4246328000000.0005</v>
      </c>
      <c r="F42" s="65">
        <f aca="true" t="shared" si="6" ref="F42:F77">(E42-E41)/E41</f>
        <v>0.0793700178949082</v>
      </c>
      <c r="G42" s="59">
        <v>12489.2</v>
      </c>
      <c r="H42" s="66">
        <f t="shared" si="5"/>
        <v>12489200000000</v>
      </c>
      <c r="I42" s="65">
        <f aca="true" t="shared" si="7" ref="I42:I105">(H42-H41)/H41</f>
        <v>0.015877663901089963</v>
      </c>
    </row>
    <row r="43" spans="2:9" ht="15">
      <c r="B43" s="8"/>
      <c r="C43" s="55">
        <v>2003</v>
      </c>
      <c r="D43" s="64">
        <v>36</v>
      </c>
      <c r="E43" s="57">
        <f t="shared" si="4"/>
        <v>4609692000000</v>
      </c>
      <c r="F43" s="65">
        <f t="shared" si="6"/>
        <v>0.08557134540713753</v>
      </c>
      <c r="G43" s="59">
        <v>12804.7</v>
      </c>
      <c r="H43" s="66">
        <f t="shared" si="5"/>
        <v>12804700000000</v>
      </c>
      <c r="I43" s="65">
        <f t="shared" si="7"/>
        <v>0.025261826217852223</v>
      </c>
    </row>
    <row r="44" spans="2:9" ht="15">
      <c r="B44" s="8"/>
      <c r="C44" s="55">
        <v>2004</v>
      </c>
      <c r="D44" s="64">
        <v>37</v>
      </c>
      <c r="E44" s="57">
        <f t="shared" si="4"/>
        <v>4908198000000</v>
      </c>
      <c r="F44" s="65">
        <f t="shared" si="6"/>
        <v>0.06475617026039918</v>
      </c>
      <c r="G44" s="59">
        <v>13265.4</v>
      </c>
      <c r="H44" s="66">
        <f t="shared" si="5"/>
        <v>13265400000000</v>
      </c>
      <c r="I44" s="65">
        <f t="shared" si="7"/>
        <v>0.035978976469577574</v>
      </c>
    </row>
    <row r="45" spans="2:9" ht="15">
      <c r="B45" s="8"/>
      <c r="C45" s="1">
        <v>2005</v>
      </c>
      <c r="D45" s="8">
        <v>37</v>
      </c>
      <c r="E45" s="41">
        <f t="shared" si="4"/>
        <v>5055717000000</v>
      </c>
      <c r="F45" s="9">
        <f t="shared" si="6"/>
        <v>0.030055633452440184</v>
      </c>
      <c r="G45" s="32">
        <v>13664.1</v>
      </c>
      <c r="H45" s="40">
        <f t="shared" si="5"/>
        <v>13664100000000</v>
      </c>
      <c r="I45" s="9">
        <f t="shared" si="7"/>
        <v>0.030055633452440184</v>
      </c>
    </row>
    <row r="46" spans="2:9" ht="15">
      <c r="B46" s="8"/>
      <c r="C46" s="1">
        <v>2006</v>
      </c>
      <c r="D46" s="8">
        <v>37</v>
      </c>
      <c r="E46" s="41">
        <f t="shared" si="4"/>
        <v>5193949000000</v>
      </c>
      <c r="F46" s="9">
        <f t="shared" si="6"/>
        <v>0.027341720274295416</v>
      </c>
      <c r="G46" s="32">
        <v>14037.7</v>
      </c>
      <c r="H46" s="40">
        <f t="shared" si="5"/>
        <v>14037700000000</v>
      </c>
      <c r="I46" s="9">
        <f t="shared" si="7"/>
        <v>0.027341720274295416</v>
      </c>
    </row>
    <row r="47" spans="2:9" ht="15">
      <c r="B47" s="8"/>
      <c r="C47" s="1">
        <v>2007</v>
      </c>
      <c r="D47" s="8">
        <v>36</v>
      </c>
      <c r="E47" s="41">
        <f t="shared" si="4"/>
        <v>5157144000000</v>
      </c>
      <c r="F47" s="9">
        <f t="shared" si="6"/>
        <v>-0.007086130418300219</v>
      </c>
      <c r="G47" s="32">
        <v>14325.4</v>
      </c>
      <c r="H47" s="40">
        <f t="shared" si="5"/>
        <v>14325400000000</v>
      </c>
      <c r="I47" s="9">
        <f t="shared" si="7"/>
        <v>0.020494810403413666</v>
      </c>
    </row>
    <row r="48" spans="2:9" ht="15">
      <c r="B48" s="8"/>
      <c r="C48" s="47">
        <v>2008</v>
      </c>
      <c r="D48" s="48">
        <v>40</v>
      </c>
      <c r="E48" s="49">
        <f t="shared" si="4"/>
        <v>5788920000000</v>
      </c>
      <c r="F48" s="53">
        <f t="shared" si="6"/>
        <v>0.12250501440332091</v>
      </c>
      <c r="G48" s="51">
        <v>14472.3</v>
      </c>
      <c r="H48" s="52">
        <f t="shared" si="5"/>
        <v>14472300000000</v>
      </c>
      <c r="I48" s="50">
        <f t="shared" si="7"/>
        <v>0.010254512962988818</v>
      </c>
    </row>
    <row r="49" spans="2:9" ht="15">
      <c r="B49" s="8"/>
      <c r="C49" s="47">
        <v>2009</v>
      </c>
      <c r="D49" s="48">
        <v>54</v>
      </c>
      <c r="E49" s="49">
        <f t="shared" si="4"/>
        <v>7579602000000.001</v>
      </c>
      <c r="F49" s="53">
        <f t="shared" si="6"/>
        <v>0.3093292013017974</v>
      </c>
      <c r="G49" s="51">
        <v>14036.3</v>
      </c>
      <c r="H49" s="52">
        <f t="shared" si="5"/>
        <v>14036300000000</v>
      </c>
      <c r="I49" s="54">
        <f t="shared" si="7"/>
        <v>-0.030126517554224276</v>
      </c>
    </row>
    <row r="50" spans="2:9" ht="15">
      <c r="B50" s="8"/>
      <c r="C50" s="1">
        <v>2010</v>
      </c>
      <c r="D50" s="11">
        <v>62</v>
      </c>
      <c r="E50" s="41">
        <f t="shared" si="4"/>
        <v>8959992000000</v>
      </c>
      <c r="F50" s="9">
        <f t="shared" si="6"/>
        <v>0.18211906113276116</v>
      </c>
      <c r="G50" s="32">
        <v>14451.6</v>
      </c>
      <c r="H50" s="40">
        <f t="shared" si="5"/>
        <v>14451600000000</v>
      </c>
      <c r="I50" s="9">
        <f t="shared" si="7"/>
        <v>0.029587569373695347</v>
      </c>
    </row>
    <row r="51" spans="2:9" ht="15">
      <c r="B51" s="8"/>
      <c r="C51" s="1">
        <v>2011</v>
      </c>
      <c r="D51" s="8">
        <v>69</v>
      </c>
      <c r="E51" s="41">
        <f t="shared" si="4"/>
        <v>10367388000000</v>
      </c>
      <c r="F51" s="9">
        <f t="shared" si="6"/>
        <v>0.15707558667463095</v>
      </c>
      <c r="G51" s="32">
        <v>15025.2</v>
      </c>
      <c r="H51" s="40">
        <f t="shared" si="5"/>
        <v>15025200000000</v>
      </c>
      <c r="I51" s="9">
        <f t="shared" si="7"/>
        <v>0.039691106867059706</v>
      </c>
    </row>
    <row r="52" spans="2:9" ht="15">
      <c r="B52" s="8"/>
      <c r="C52" s="1">
        <v>2012</v>
      </c>
      <c r="D52" s="8">
        <v>74</v>
      </c>
      <c r="E52" s="41">
        <f t="shared" si="4"/>
        <v>11581888000000</v>
      </c>
      <c r="F52" s="9">
        <f t="shared" si="6"/>
        <v>0.1171461895706035</v>
      </c>
      <c r="G52" s="32">
        <v>15651.2</v>
      </c>
      <c r="H52" s="40">
        <f t="shared" si="5"/>
        <v>15651200000000</v>
      </c>
      <c r="I52" s="9">
        <f t="shared" si="7"/>
        <v>0.04166333892394111</v>
      </c>
    </row>
    <row r="53" spans="2:9" ht="15">
      <c r="B53" s="8"/>
      <c r="C53" s="1">
        <v>2013</v>
      </c>
      <c r="D53" s="8">
        <v>77</v>
      </c>
      <c r="E53" s="41">
        <f t="shared" si="4"/>
        <v>12531904000000</v>
      </c>
      <c r="F53" s="9">
        <f t="shared" si="6"/>
        <v>0.08202600474119591</v>
      </c>
      <c r="G53" s="32">
        <v>16275.2</v>
      </c>
      <c r="H53" s="40">
        <f t="shared" si="5"/>
        <v>16275200000000</v>
      </c>
      <c r="I53" s="9">
        <f t="shared" si="7"/>
        <v>0.03986914741361685</v>
      </c>
    </row>
    <row r="54" spans="2:9" ht="15">
      <c r="B54" s="8"/>
      <c r="C54" s="1">
        <v>2014</v>
      </c>
      <c r="D54" s="8">
        <v>80</v>
      </c>
      <c r="E54" s="41">
        <f t="shared" si="4"/>
        <v>13477520000000.002</v>
      </c>
      <c r="F54" s="9">
        <f t="shared" si="6"/>
        <v>0.07545669038000945</v>
      </c>
      <c r="G54" s="32">
        <v>16846.9</v>
      </c>
      <c r="H54" s="40">
        <f t="shared" si="5"/>
        <v>16846900000000.002</v>
      </c>
      <c r="I54" s="9">
        <f t="shared" si="7"/>
        <v>0.035127064490759065</v>
      </c>
    </row>
    <row r="55" spans="2:9" ht="15">
      <c r="B55" s="8"/>
      <c r="C55" s="1">
        <v>2015</v>
      </c>
      <c r="D55" s="8">
        <v>82</v>
      </c>
      <c r="E55" s="41">
        <f t="shared" si="4"/>
        <v>14179030000000</v>
      </c>
      <c r="F55" s="9">
        <f t="shared" si="6"/>
        <v>0.05205037722073482</v>
      </c>
      <c r="G55" s="32">
        <v>17291.5</v>
      </c>
      <c r="H55" s="40">
        <f t="shared" si="5"/>
        <v>17291500000000</v>
      </c>
      <c r="I55" s="9">
        <f t="shared" si="7"/>
        <v>0.026390611922668148</v>
      </c>
    </row>
    <row r="56" spans="2:9" ht="15">
      <c r="B56" s="8"/>
      <c r="C56" s="1">
        <v>2016</v>
      </c>
      <c r="D56" s="8">
        <v>85</v>
      </c>
      <c r="E56" s="41">
        <f t="shared" si="4"/>
        <v>15068460000000</v>
      </c>
      <c r="F56" s="9">
        <f t="shared" si="6"/>
        <v>0.06272855054259706</v>
      </c>
      <c r="G56" s="32">
        <v>17727.6</v>
      </c>
      <c r="H56" s="40">
        <f t="shared" si="5"/>
        <v>17727600000000</v>
      </c>
      <c r="I56" s="9">
        <f t="shared" si="7"/>
        <v>0.02522048405285834</v>
      </c>
    </row>
    <row r="57" spans="2:9" ht="15">
      <c r="B57" s="8"/>
      <c r="C57" s="1">
        <v>2017</v>
      </c>
      <c r="D57" s="8">
        <v>87</v>
      </c>
      <c r="E57" s="41">
        <f t="shared" si="4"/>
        <v>15791631000000</v>
      </c>
      <c r="F57" s="9">
        <f t="shared" si="6"/>
        <v>0.047992362855925556</v>
      </c>
      <c r="G57" s="32">
        <v>18151.3</v>
      </c>
      <c r="H57" s="40">
        <f t="shared" si="5"/>
        <v>18151300000000</v>
      </c>
      <c r="I57" s="9">
        <f t="shared" si="7"/>
        <v>0.023900584399467496</v>
      </c>
    </row>
    <row r="58" spans="2:9" ht="15">
      <c r="B58" s="8"/>
      <c r="C58" s="1">
        <v>2018</v>
      </c>
      <c r="D58" s="8">
        <v>90</v>
      </c>
      <c r="E58" s="41">
        <f t="shared" si="4"/>
        <v>16704540000000</v>
      </c>
      <c r="F58" s="9">
        <f t="shared" si="6"/>
        <v>0.05780967146458779</v>
      </c>
      <c r="G58" s="32">
        <v>18560.6</v>
      </c>
      <c r="H58" s="40">
        <f t="shared" si="5"/>
        <v>18560600000000</v>
      </c>
      <c r="I58" s="9">
        <f t="shared" si="7"/>
        <v>0.022549349082434868</v>
      </c>
    </row>
    <row r="59" spans="2:9" ht="15">
      <c r="B59" s="8"/>
      <c r="C59" s="1">
        <v>2019</v>
      </c>
      <c r="D59" s="8">
        <v>94</v>
      </c>
      <c r="E59" s="41">
        <f t="shared" si="4"/>
        <v>17830954000000</v>
      </c>
      <c r="F59" s="9">
        <f t="shared" si="6"/>
        <v>0.0674316084130422</v>
      </c>
      <c r="G59" s="32">
        <v>18969.1</v>
      </c>
      <c r="H59" s="40">
        <f t="shared" si="5"/>
        <v>18969100000000</v>
      </c>
      <c r="I59" s="9">
        <f t="shared" si="7"/>
        <v>0.02200898677844466</v>
      </c>
    </row>
    <row r="60" spans="2:9" ht="15">
      <c r="B60" s="8"/>
      <c r="C60" s="1">
        <v>2020</v>
      </c>
      <c r="D60" s="8">
        <v>97</v>
      </c>
      <c r="E60" s="41">
        <f t="shared" si="4"/>
        <v>18802674000000</v>
      </c>
      <c r="F60" s="9">
        <f t="shared" si="6"/>
        <v>0.05449624288190077</v>
      </c>
      <c r="G60" s="32">
        <v>19384.2</v>
      </c>
      <c r="H60" s="40">
        <f t="shared" si="5"/>
        <v>19384200000000</v>
      </c>
      <c r="I60" s="9">
        <f t="shared" si="7"/>
        <v>0.021882957019573938</v>
      </c>
    </row>
    <row r="61" spans="2:9" ht="15">
      <c r="B61" s="8"/>
      <c r="C61" s="1">
        <v>2021</v>
      </c>
      <c r="D61" s="8">
        <v>101</v>
      </c>
      <c r="E61" s="41">
        <f t="shared" si="4"/>
        <v>19976184000000</v>
      </c>
      <c r="F61" s="9">
        <f t="shared" si="6"/>
        <v>0.06241186758862064</v>
      </c>
      <c r="G61" s="32">
        <v>19778.4</v>
      </c>
      <c r="H61" s="40">
        <f t="shared" si="5"/>
        <v>19778400000000</v>
      </c>
      <c r="I61" s="9">
        <f t="shared" si="7"/>
        <v>0.020336150060358438</v>
      </c>
    </row>
    <row r="62" spans="2:9" ht="15">
      <c r="B62" s="8"/>
      <c r="C62" s="1">
        <v>2022</v>
      </c>
      <c r="D62" s="8">
        <v>105</v>
      </c>
      <c r="E62" s="41">
        <f t="shared" si="4"/>
        <v>21231735000000</v>
      </c>
      <c r="F62" s="9">
        <f t="shared" si="6"/>
        <v>0.06285239463152723</v>
      </c>
      <c r="G62" s="32">
        <v>20220.7</v>
      </c>
      <c r="H62" s="40">
        <f t="shared" si="5"/>
        <v>20220700000000</v>
      </c>
      <c r="I62" s="9">
        <f t="shared" si="7"/>
        <v>0.022362779597945234</v>
      </c>
    </row>
    <row r="63" spans="2:9" ht="15">
      <c r="B63" s="8"/>
      <c r="C63" s="1">
        <v>2023</v>
      </c>
      <c r="D63" s="8">
        <v>109</v>
      </c>
      <c r="E63" s="41">
        <f t="shared" si="4"/>
        <v>22537276000000</v>
      </c>
      <c r="F63" s="9">
        <f t="shared" si="6"/>
        <v>0.06149007605831554</v>
      </c>
      <c r="G63" s="32">
        <v>20676.4</v>
      </c>
      <c r="H63" s="40">
        <f t="shared" si="5"/>
        <v>20676400000000</v>
      </c>
      <c r="I63" s="9">
        <f t="shared" si="7"/>
        <v>0.022536311799294783</v>
      </c>
    </row>
    <row r="64" spans="2:9" ht="15">
      <c r="B64" s="8"/>
      <c r="C64" s="1">
        <v>2024</v>
      </c>
      <c r="D64" s="8">
        <v>114</v>
      </c>
      <c r="E64" s="41">
        <f t="shared" si="4"/>
        <v>24086033999999.996</v>
      </c>
      <c r="F64" s="9">
        <f t="shared" si="6"/>
        <v>0.0687198399664625</v>
      </c>
      <c r="G64" s="32">
        <v>21128.1</v>
      </c>
      <c r="H64" s="40">
        <f t="shared" si="5"/>
        <v>21128100000000</v>
      </c>
      <c r="I64" s="9">
        <f t="shared" si="7"/>
        <v>0.02184616277495115</v>
      </c>
    </row>
    <row r="65" spans="2:9" ht="15">
      <c r="B65" s="8"/>
      <c r="C65" s="1">
        <v>2025</v>
      </c>
      <c r="D65" s="8">
        <v>119</v>
      </c>
      <c r="E65" s="41">
        <f t="shared" si="4"/>
        <v>25668419000000</v>
      </c>
      <c r="F65" s="9">
        <f t="shared" si="6"/>
        <v>0.06569720029457753</v>
      </c>
      <c r="G65" s="32">
        <v>21570.1</v>
      </c>
      <c r="H65" s="40">
        <f t="shared" si="5"/>
        <v>21570100000000</v>
      </c>
      <c r="I65" s="9">
        <f t="shared" si="7"/>
        <v>0.020920007004889222</v>
      </c>
    </row>
    <row r="66" spans="2:9" ht="15">
      <c r="B66" s="8"/>
      <c r="C66" s="1">
        <v>2026</v>
      </c>
      <c r="D66" s="8">
        <v>125</v>
      </c>
      <c r="E66" s="41">
        <f t="shared" si="4"/>
        <v>27565750000000</v>
      </c>
      <c r="F66" s="9">
        <f t="shared" si="6"/>
        <v>0.0739169405018673</v>
      </c>
      <c r="G66" s="32">
        <v>22052.6</v>
      </c>
      <c r="H66" s="40">
        <f t="shared" si="5"/>
        <v>22052600000000</v>
      </c>
      <c r="I66" s="9">
        <f t="shared" si="7"/>
        <v>0.022368927357777665</v>
      </c>
    </row>
    <row r="67" spans="2:9" ht="15">
      <c r="B67" s="8"/>
      <c r="C67" s="1">
        <v>2027</v>
      </c>
      <c r="D67" s="8">
        <v>131</v>
      </c>
      <c r="E67" s="41">
        <f t="shared" si="4"/>
        <v>29504082000000</v>
      </c>
      <c r="F67" s="9">
        <f t="shared" si="6"/>
        <v>0.07031667921242847</v>
      </c>
      <c r="G67" s="32">
        <v>22522.2</v>
      </c>
      <c r="H67" s="40">
        <f t="shared" si="5"/>
        <v>22522200000000</v>
      </c>
      <c r="I67" s="9">
        <f t="shared" si="7"/>
        <v>0.02129454123323327</v>
      </c>
    </row>
    <row r="68" spans="2:9" ht="15">
      <c r="B68" s="8"/>
      <c r="C68" s="1">
        <v>2028</v>
      </c>
      <c r="D68" s="8">
        <v>137</v>
      </c>
      <c r="E68" s="41">
        <f t="shared" si="4"/>
        <v>31512466000000.004</v>
      </c>
      <c r="F68" s="9">
        <f t="shared" si="6"/>
        <v>0.0680713943243516</v>
      </c>
      <c r="G68" s="32">
        <v>23001.8</v>
      </c>
      <c r="H68" s="40">
        <f t="shared" si="5"/>
        <v>23001800000000</v>
      </c>
      <c r="I68" s="9">
        <f t="shared" si="7"/>
        <v>0.02129454493788351</v>
      </c>
    </row>
    <row r="69" spans="2:9" ht="15">
      <c r="B69" s="8"/>
      <c r="C69" s="1">
        <v>2029</v>
      </c>
      <c r="D69" s="8">
        <v>143</v>
      </c>
      <c r="E69" s="41">
        <f t="shared" si="4"/>
        <v>33602855000000</v>
      </c>
      <c r="F69" s="9">
        <f t="shared" si="6"/>
        <v>0.0663353036223822</v>
      </c>
      <c r="G69" s="32">
        <v>23498.5</v>
      </c>
      <c r="H69" s="40">
        <f t="shared" si="5"/>
        <v>23498500000000</v>
      </c>
      <c r="I69" s="9">
        <f t="shared" si="7"/>
        <v>0.021593962211653002</v>
      </c>
    </row>
    <row r="70" spans="2:9" ht="15">
      <c r="B70" s="8"/>
      <c r="C70" s="1">
        <v>2030</v>
      </c>
      <c r="D70" s="8">
        <v>150</v>
      </c>
      <c r="E70" s="41">
        <f t="shared" si="4"/>
        <v>35973600000000</v>
      </c>
      <c r="F70" s="9">
        <f t="shared" si="6"/>
        <v>0.07055189209369263</v>
      </c>
      <c r="G70" s="32">
        <v>23982.4</v>
      </c>
      <c r="H70" s="40">
        <f t="shared" si="5"/>
        <v>23982400000000</v>
      </c>
      <c r="I70" s="9">
        <f t="shared" si="7"/>
        <v>0.020592803795986978</v>
      </c>
    </row>
    <row r="71" spans="2:9" ht="15">
      <c r="B71" s="8"/>
      <c r="C71" s="1">
        <v>2031</v>
      </c>
      <c r="D71" s="8">
        <v>157</v>
      </c>
      <c r="E71" s="41">
        <f t="shared" si="4"/>
        <v>38497656000000</v>
      </c>
      <c r="F71" s="9">
        <f t="shared" si="6"/>
        <v>0.07016412035492695</v>
      </c>
      <c r="G71" s="32">
        <v>24520.8</v>
      </c>
      <c r="H71" s="40">
        <f t="shared" si="5"/>
        <v>24520800000000</v>
      </c>
      <c r="I71" s="9">
        <f t="shared" si="7"/>
        <v>0.02244979651744613</v>
      </c>
    </row>
    <row r="72" spans="2:9" ht="15">
      <c r="B72" s="8"/>
      <c r="C72" s="1">
        <v>2032</v>
      </c>
      <c r="D72" s="8">
        <v>164</v>
      </c>
      <c r="E72" s="41">
        <f t="shared" si="4"/>
        <v>41145304000000</v>
      </c>
      <c r="F72" s="9">
        <f t="shared" si="6"/>
        <v>0.06877426511369938</v>
      </c>
      <c r="G72" s="32">
        <v>25088.6</v>
      </c>
      <c r="H72" s="40">
        <f t="shared" si="5"/>
        <v>25088600000000</v>
      </c>
      <c r="I72" s="9">
        <f t="shared" si="7"/>
        <v>0.023155851358846367</v>
      </c>
    </row>
    <row r="73" spans="2:9" ht="15">
      <c r="B73" s="8"/>
      <c r="C73" s="1">
        <v>2033</v>
      </c>
      <c r="D73" s="8">
        <v>172</v>
      </c>
      <c r="E73" s="41">
        <f t="shared" si="4"/>
        <v>44111120000000</v>
      </c>
      <c r="F73" s="9">
        <f t="shared" si="6"/>
        <v>0.07208151870745687</v>
      </c>
      <c r="G73" s="32">
        <v>25646</v>
      </c>
      <c r="H73" s="40">
        <f t="shared" si="5"/>
        <v>25646000000000</v>
      </c>
      <c r="I73" s="9">
        <f t="shared" si="7"/>
        <v>0.022217262023389108</v>
      </c>
    </row>
    <row r="74" spans="2:9" ht="15">
      <c r="B74" s="8"/>
      <c r="C74" s="1">
        <v>2034</v>
      </c>
      <c r="D74" s="8">
        <v>179</v>
      </c>
      <c r="E74" s="41">
        <f t="shared" si="4"/>
        <v>46886365000000</v>
      </c>
      <c r="F74" s="9">
        <f t="shared" si="6"/>
        <v>0.06291486137735791</v>
      </c>
      <c r="G74" s="32">
        <v>26193.5</v>
      </c>
      <c r="H74" s="40">
        <f t="shared" si="5"/>
        <v>26193500000000</v>
      </c>
      <c r="I74" s="9">
        <f t="shared" si="7"/>
        <v>0.021348358418466818</v>
      </c>
    </row>
    <row r="75" spans="1:9" ht="15">
      <c r="A75" s="14"/>
      <c r="B75" s="11"/>
      <c r="C75" s="14">
        <v>2035</v>
      </c>
      <c r="D75" s="11">
        <v>187</v>
      </c>
      <c r="E75" s="41">
        <f t="shared" si="4"/>
        <v>50093186000000</v>
      </c>
      <c r="F75" s="9">
        <f t="shared" si="6"/>
        <v>0.06839559859246926</v>
      </c>
      <c r="G75" s="32">
        <v>26787.8</v>
      </c>
      <c r="H75" s="40">
        <f t="shared" si="5"/>
        <v>26787800000000</v>
      </c>
      <c r="I75" s="9">
        <f t="shared" si="7"/>
        <v>0.02268883501632084</v>
      </c>
    </row>
    <row r="76" spans="3:9" ht="15">
      <c r="C76" s="15">
        <v>2036</v>
      </c>
      <c r="D76" s="8">
        <v>195</v>
      </c>
      <c r="E76" s="41">
        <f t="shared" si="4"/>
        <v>53393535000000</v>
      </c>
      <c r="F76" s="9">
        <f t="shared" si="6"/>
        <v>0.06588419031682273</v>
      </c>
      <c r="G76" s="32">
        <v>27381.3</v>
      </c>
      <c r="H76" s="40">
        <f t="shared" si="5"/>
        <v>27381300000000</v>
      </c>
      <c r="I76" s="9">
        <f t="shared" si="7"/>
        <v>0.02215560814997872</v>
      </c>
    </row>
    <row r="77" spans="3:9" ht="15">
      <c r="C77" s="15">
        <v>2037</v>
      </c>
      <c r="D77" s="8" t="s">
        <v>4</v>
      </c>
      <c r="E77" s="13" t="s">
        <v>5</v>
      </c>
      <c r="F77" s="9" t="e">
        <f t="shared" si="6"/>
        <v>#VALUE!</v>
      </c>
      <c r="G77" s="32">
        <v>28064.3</v>
      </c>
      <c r="H77" s="40">
        <f t="shared" si="5"/>
        <v>28064300000000</v>
      </c>
      <c r="I77" s="9">
        <f t="shared" si="7"/>
        <v>0.02494403114534372</v>
      </c>
    </row>
    <row r="78" spans="4:9" ht="15">
      <c r="D78" s="8" t="s">
        <v>6</v>
      </c>
      <c r="E78" s="13"/>
      <c r="F78" s="13"/>
      <c r="G78" s="32">
        <v>28660.2</v>
      </c>
      <c r="H78" s="40">
        <f t="shared" si="5"/>
        <v>28660200000000</v>
      </c>
      <c r="I78" s="9">
        <f t="shared" si="7"/>
        <v>0.02123338191225151</v>
      </c>
    </row>
    <row r="79" spans="4:9" ht="15">
      <c r="D79" s="8" t="s">
        <v>7</v>
      </c>
      <c r="E79" s="13"/>
      <c r="F79" s="13"/>
      <c r="G79" s="32">
        <v>29321.7</v>
      </c>
      <c r="H79" s="40">
        <f t="shared" si="5"/>
        <v>29321700000000</v>
      </c>
      <c r="I79" s="9">
        <f t="shared" si="7"/>
        <v>0.023080787991709758</v>
      </c>
    </row>
    <row r="80" spans="4:9" ht="15">
      <c r="D80" s="8" t="s">
        <v>8</v>
      </c>
      <c r="E80" s="13"/>
      <c r="F80" s="13"/>
      <c r="G80" s="32">
        <v>30001.5</v>
      </c>
      <c r="H80" s="40">
        <f t="shared" si="5"/>
        <v>30001500000000</v>
      </c>
      <c r="I80" s="9">
        <f t="shared" si="7"/>
        <v>0.02318419464082915</v>
      </c>
    </row>
    <row r="81" spans="4:9" ht="15">
      <c r="D81" s="8" t="s">
        <v>9</v>
      </c>
      <c r="E81" s="13"/>
      <c r="F81" s="13"/>
      <c r="G81" s="32">
        <v>30639.2</v>
      </c>
      <c r="H81" s="40">
        <f t="shared" si="5"/>
        <v>30639200000000</v>
      </c>
      <c r="I81" s="9">
        <f t="shared" si="7"/>
        <v>0.02125560388647234</v>
      </c>
    </row>
    <row r="82" spans="7:9" ht="15">
      <c r="G82" s="32">
        <v>31350.1</v>
      </c>
      <c r="H82" s="40">
        <f t="shared" si="5"/>
        <v>31350100000000</v>
      </c>
      <c r="I82" s="9">
        <f t="shared" si="7"/>
        <v>0.02320230293219144</v>
      </c>
    </row>
    <row r="83" spans="7:9" ht="15">
      <c r="G83" s="32">
        <v>32043</v>
      </c>
      <c r="H83" s="40">
        <f t="shared" si="5"/>
        <v>32043000000000</v>
      </c>
      <c r="I83" s="9">
        <f t="shared" si="7"/>
        <v>0.022102002864424673</v>
      </c>
    </row>
    <row r="84" spans="7:9" ht="15">
      <c r="G84" s="32">
        <v>32763.1</v>
      </c>
      <c r="H84" s="40">
        <f t="shared" si="5"/>
        <v>32763100000000</v>
      </c>
      <c r="I84" s="9">
        <f t="shared" si="7"/>
        <v>0.022472927004337923</v>
      </c>
    </row>
    <row r="85" spans="7:9" ht="15">
      <c r="G85" s="32">
        <v>33479.2</v>
      </c>
      <c r="H85" s="40">
        <f t="shared" si="5"/>
        <v>33479199999999.996</v>
      </c>
      <c r="I85" s="9">
        <f t="shared" si="7"/>
        <v>0.021856906092524702</v>
      </c>
    </row>
    <row r="86" spans="7:9" ht="15">
      <c r="G86" s="32">
        <v>34221.5</v>
      </c>
      <c r="H86" s="40">
        <f t="shared" si="5"/>
        <v>34221500000000</v>
      </c>
      <c r="I86" s="9">
        <f t="shared" si="7"/>
        <v>0.022171975435494398</v>
      </c>
    </row>
    <row r="87" spans="7:9" ht="15">
      <c r="G87" s="32">
        <v>34966.6</v>
      </c>
      <c r="H87" s="40">
        <f t="shared" si="5"/>
        <v>34966600000000</v>
      </c>
      <c r="I87" s="9">
        <f t="shared" si="7"/>
        <v>0.021772862089622022</v>
      </c>
    </row>
    <row r="88" spans="7:9" ht="15">
      <c r="G88" s="32">
        <v>35774.3</v>
      </c>
      <c r="H88" s="40">
        <f t="shared" si="5"/>
        <v>35774300000000</v>
      </c>
      <c r="I88" s="9">
        <f t="shared" si="7"/>
        <v>0.02309918608043104</v>
      </c>
    </row>
    <row r="89" spans="7:9" ht="15">
      <c r="G89" s="32">
        <v>36523.9</v>
      </c>
      <c r="H89" s="40">
        <f t="shared" si="5"/>
        <v>36523900000000</v>
      </c>
      <c r="I89" s="9">
        <f t="shared" si="7"/>
        <v>0.02095358958805623</v>
      </c>
    </row>
    <row r="90" spans="7:9" ht="15">
      <c r="G90" s="32">
        <v>37335.8</v>
      </c>
      <c r="H90" s="40">
        <f t="shared" si="5"/>
        <v>37335800000000</v>
      </c>
      <c r="I90" s="9">
        <f t="shared" si="7"/>
        <v>0.0222292800056949</v>
      </c>
    </row>
    <row r="91" spans="7:9" ht="15">
      <c r="G91" s="32">
        <v>38166</v>
      </c>
      <c r="H91" s="40">
        <f t="shared" si="5"/>
        <v>38166000000000</v>
      </c>
      <c r="I91" s="9">
        <f t="shared" si="7"/>
        <v>0.022236030833677062</v>
      </c>
    </row>
    <row r="92" spans="7:9" ht="15">
      <c r="G92" s="32">
        <v>38996.3</v>
      </c>
      <c r="H92" s="40">
        <f t="shared" si="5"/>
        <v>38996300000000</v>
      </c>
      <c r="I92" s="9">
        <f t="shared" si="7"/>
        <v>0.021754965152229733</v>
      </c>
    </row>
    <row r="93" spans="7:9" ht="15">
      <c r="G93" s="32">
        <v>39851.2</v>
      </c>
      <c r="H93" s="40">
        <f t="shared" si="5"/>
        <v>39851200000000</v>
      </c>
      <c r="I93" s="9">
        <f t="shared" si="7"/>
        <v>0.02192259265622636</v>
      </c>
    </row>
    <row r="94" spans="7:9" ht="15">
      <c r="G94" s="32">
        <v>40681</v>
      </c>
      <c r="H94" s="40">
        <f t="shared" si="5"/>
        <v>40681000000000</v>
      </c>
      <c r="I94" s="9">
        <f t="shared" si="7"/>
        <v>0.02082245954952423</v>
      </c>
    </row>
    <row r="95" spans="7:9" ht="15">
      <c r="G95" s="32">
        <v>41577.2</v>
      </c>
      <c r="H95" s="40">
        <f t="shared" si="5"/>
        <v>41577200000000</v>
      </c>
      <c r="I95" s="9">
        <f t="shared" si="7"/>
        <v>0.02202994026695509</v>
      </c>
    </row>
    <row r="96" spans="7:9" ht="15">
      <c r="G96" s="32">
        <v>42466.1</v>
      </c>
      <c r="H96" s="40">
        <f t="shared" si="5"/>
        <v>42466100000000</v>
      </c>
      <c r="I96" s="9">
        <f t="shared" si="7"/>
        <v>0.021379506075445195</v>
      </c>
    </row>
    <row r="97" spans="7:9" ht="15">
      <c r="G97" s="32">
        <v>43439.5</v>
      </c>
      <c r="H97" s="40">
        <f t="shared" si="5"/>
        <v>43439500000000</v>
      </c>
      <c r="I97" s="9">
        <f t="shared" si="7"/>
        <v>0.02292181292842997</v>
      </c>
    </row>
    <row r="98" spans="7:9" ht="15">
      <c r="G98" s="32">
        <v>44338.2</v>
      </c>
      <c r="H98" s="40">
        <f t="shared" si="5"/>
        <v>44338200000000</v>
      </c>
      <c r="I98" s="9">
        <f t="shared" si="7"/>
        <v>0.020688543836830536</v>
      </c>
    </row>
    <row r="99" spans="7:9" ht="15">
      <c r="G99" s="32">
        <v>45316</v>
      </c>
      <c r="H99" s="40">
        <f t="shared" si="5"/>
        <v>45316000000000</v>
      </c>
      <c r="I99" s="9">
        <f t="shared" si="7"/>
        <v>0.02205321821815049</v>
      </c>
    </row>
    <row r="100" spans="7:9" ht="15">
      <c r="G100" s="32">
        <v>46286.9</v>
      </c>
      <c r="H100" s="40">
        <f t="shared" si="5"/>
        <v>46286900000000</v>
      </c>
      <c r="I100" s="9">
        <f t="shared" si="7"/>
        <v>0.021425103716126756</v>
      </c>
    </row>
    <row r="101" spans="7:9" ht="15">
      <c r="G101" s="32">
        <v>47276.4</v>
      </c>
      <c r="H101" s="40">
        <f t="shared" si="5"/>
        <v>47276400000000</v>
      </c>
      <c r="I101" s="9">
        <f t="shared" si="7"/>
        <v>0.02137753878527186</v>
      </c>
    </row>
    <row r="102" spans="7:9" ht="15">
      <c r="G102" s="32">
        <v>48299.2</v>
      </c>
      <c r="H102" s="40">
        <f t="shared" si="5"/>
        <v>48299200000000</v>
      </c>
      <c r="I102" s="9">
        <f t="shared" si="7"/>
        <v>0.02163447301401968</v>
      </c>
    </row>
    <row r="103" spans="7:9" ht="15">
      <c r="G103" s="32">
        <v>49408.4</v>
      </c>
      <c r="H103" s="40">
        <f t="shared" si="5"/>
        <v>49408400000000</v>
      </c>
      <c r="I103" s="9">
        <f t="shared" si="7"/>
        <v>0.022965183688342664</v>
      </c>
    </row>
    <row r="104" spans="7:9" ht="15">
      <c r="G104" s="32">
        <v>50496.3</v>
      </c>
      <c r="H104" s="40">
        <f t="shared" si="5"/>
        <v>50496300000000</v>
      </c>
      <c r="I104" s="9">
        <f t="shared" si="7"/>
        <v>0.02201852316610131</v>
      </c>
    </row>
    <row r="105" spans="7:9" ht="15">
      <c r="G105" s="32">
        <v>51659.4</v>
      </c>
      <c r="H105" s="40">
        <f aca="true" t="shared" si="8" ref="H105:H125">G105*1000000000</f>
        <v>51659400000000</v>
      </c>
      <c r="I105" s="9">
        <f t="shared" si="7"/>
        <v>0.023033370761818193</v>
      </c>
    </row>
    <row r="106" spans="7:9" ht="15">
      <c r="G106" s="32">
        <v>52758.9</v>
      </c>
      <c r="H106" s="40">
        <f t="shared" si="8"/>
        <v>52758900000000</v>
      </c>
      <c r="I106" s="9">
        <f aca="true" t="shared" si="9" ref="I106:I125">(H106-H105)/H105</f>
        <v>0.021283638602074356</v>
      </c>
    </row>
    <row r="107" spans="7:9" ht="15">
      <c r="G107" s="32">
        <v>53927.6</v>
      </c>
      <c r="H107" s="40">
        <f t="shared" si="8"/>
        <v>53927600000000</v>
      </c>
      <c r="I107" s="9">
        <f t="shared" si="9"/>
        <v>0.022151712791585874</v>
      </c>
    </row>
    <row r="108" spans="7:9" ht="15">
      <c r="G108" s="32">
        <v>55127.1</v>
      </c>
      <c r="H108" s="40">
        <f t="shared" si="8"/>
        <v>55127100000000</v>
      </c>
      <c r="I108" s="9">
        <f t="shared" si="9"/>
        <v>0.022242784770692556</v>
      </c>
    </row>
    <row r="109" spans="7:9" ht="15">
      <c r="G109" s="32">
        <v>56254.7</v>
      </c>
      <c r="H109" s="40">
        <f t="shared" si="8"/>
        <v>56254700000000</v>
      </c>
      <c r="I109" s="9">
        <f t="shared" si="9"/>
        <v>0.020454549577249664</v>
      </c>
    </row>
    <row r="110" spans="7:9" ht="15">
      <c r="G110" s="32">
        <v>57526.9</v>
      </c>
      <c r="H110" s="40">
        <f t="shared" si="8"/>
        <v>57526900000000</v>
      </c>
      <c r="I110" s="9">
        <f t="shared" si="9"/>
        <v>0.022614999280060156</v>
      </c>
    </row>
    <row r="111" spans="7:9" ht="15">
      <c r="G111" s="32">
        <v>58849.6</v>
      </c>
      <c r="H111" s="40">
        <f t="shared" si="8"/>
        <v>58849600000000</v>
      </c>
      <c r="I111" s="9">
        <f t="shared" si="9"/>
        <v>0.022992721665864142</v>
      </c>
    </row>
    <row r="112" spans="7:9" ht="15">
      <c r="G112" s="32">
        <v>60109.8</v>
      </c>
      <c r="H112" s="40">
        <f t="shared" si="8"/>
        <v>60109800000000</v>
      </c>
      <c r="I112" s="9">
        <f t="shared" si="9"/>
        <v>0.021413909355373698</v>
      </c>
    </row>
    <row r="113" spans="7:9" ht="15">
      <c r="G113" s="32">
        <v>61368</v>
      </c>
      <c r="H113" s="40">
        <f t="shared" si="8"/>
        <v>61368000000000</v>
      </c>
      <c r="I113" s="9">
        <f t="shared" si="9"/>
        <v>0.02093169499815338</v>
      </c>
    </row>
    <row r="114" spans="7:9" ht="15">
      <c r="G114" s="32">
        <v>62800.3</v>
      </c>
      <c r="H114" s="40">
        <f t="shared" si="8"/>
        <v>62800300000000</v>
      </c>
      <c r="I114" s="9">
        <f t="shared" si="9"/>
        <v>0.0233395254855951</v>
      </c>
    </row>
    <row r="115" spans="7:9" ht="15">
      <c r="G115" s="32">
        <v>64177.5</v>
      </c>
      <c r="H115" s="40">
        <f t="shared" si="8"/>
        <v>64177500000000</v>
      </c>
      <c r="I115" s="9">
        <f t="shared" si="9"/>
        <v>0.021929831545390705</v>
      </c>
    </row>
    <row r="116" spans="7:9" ht="15">
      <c r="G116" s="32">
        <v>65506.3</v>
      </c>
      <c r="H116" s="40">
        <f t="shared" si="8"/>
        <v>65506300000000</v>
      </c>
      <c r="I116" s="9">
        <f t="shared" si="9"/>
        <v>0.020705075766429045</v>
      </c>
    </row>
    <row r="117" spans="7:9" ht="15">
      <c r="G117" s="32">
        <v>66949</v>
      </c>
      <c r="H117" s="40">
        <f t="shared" si="8"/>
        <v>66949000000000</v>
      </c>
      <c r="I117" s="9">
        <f t="shared" si="9"/>
        <v>0.02202383587532802</v>
      </c>
    </row>
    <row r="118" spans="7:9" ht="15">
      <c r="G118" s="32">
        <v>68263.2</v>
      </c>
      <c r="H118" s="40">
        <f t="shared" si="8"/>
        <v>68263200000000</v>
      </c>
      <c r="I118" s="9">
        <f t="shared" si="9"/>
        <v>0.019629867511090533</v>
      </c>
    </row>
    <row r="119" spans="7:9" ht="15">
      <c r="G119" s="32">
        <v>69798.9</v>
      </c>
      <c r="H119" s="40">
        <f t="shared" si="8"/>
        <v>69798899999999.99</v>
      </c>
      <c r="I119" s="9">
        <f t="shared" si="9"/>
        <v>0.022496747881728254</v>
      </c>
    </row>
    <row r="120" spans="7:9" ht="15">
      <c r="G120" s="32">
        <v>71304.6</v>
      </c>
      <c r="H120" s="40">
        <f t="shared" si="8"/>
        <v>71304600000000</v>
      </c>
      <c r="I120" s="9">
        <f t="shared" si="9"/>
        <v>0.02157197319728546</v>
      </c>
    </row>
    <row r="121" spans="7:9" ht="15">
      <c r="G121" s="32">
        <v>72892.8</v>
      </c>
      <c r="H121" s="40">
        <f t="shared" si="8"/>
        <v>72892800000000</v>
      </c>
      <c r="I121" s="9">
        <f t="shared" si="9"/>
        <v>0.022273457813380904</v>
      </c>
    </row>
    <row r="122" spans="7:9" ht="15">
      <c r="G122" s="32">
        <v>74447.9</v>
      </c>
      <c r="H122" s="40">
        <f t="shared" si="8"/>
        <v>74447900000000</v>
      </c>
      <c r="I122" s="9">
        <f t="shared" si="9"/>
        <v>0.021334068659730452</v>
      </c>
    </row>
    <row r="123" spans="7:9" ht="15">
      <c r="G123" s="32">
        <v>76053.2</v>
      </c>
      <c r="H123" s="40">
        <f t="shared" si="8"/>
        <v>76053200000000</v>
      </c>
      <c r="I123" s="9">
        <f t="shared" si="9"/>
        <v>0.021562730446392713</v>
      </c>
    </row>
    <row r="124" spans="7:9" ht="15">
      <c r="G124" s="10">
        <v>77600</v>
      </c>
      <c r="H124" s="40">
        <f t="shared" si="8"/>
        <v>77600000000000</v>
      </c>
      <c r="I124" s="9">
        <f t="shared" si="9"/>
        <v>0.02033839470265551</v>
      </c>
    </row>
    <row r="125" spans="7:9" ht="15">
      <c r="G125" s="12">
        <v>79300</v>
      </c>
      <c r="H125" s="40">
        <f t="shared" si="8"/>
        <v>79300000000000</v>
      </c>
      <c r="I125" s="9">
        <f t="shared" si="9"/>
        <v>0.02190721649484536</v>
      </c>
    </row>
  </sheetData>
  <sheetProtection/>
  <mergeCells count="2">
    <mergeCell ref="A6:D6"/>
    <mergeCell ref="A7:B7"/>
  </mergeCells>
  <hyperlinks>
    <hyperlink ref="A4" r:id="rId1" display="http://www.cbo.gov/doc.cfm?index=12212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.57421875" style="17" customWidth="1"/>
    <col min="2" max="2" width="7.7109375" style="17" customWidth="1"/>
    <col min="3" max="3" width="15.57421875" style="17" customWidth="1"/>
    <col min="4" max="4" width="11.8515625" style="17" customWidth="1"/>
    <col min="5" max="5" width="15.7109375" style="17" customWidth="1"/>
    <col min="6" max="6" width="2.7109375" style="17" customWidth="1"/>
    <col min="7" max="8" width="12.7109375" style="17" customWidth="1"/>
    <col min="9" max="16384" width="9.140625" style="17" customWidth="1"/>
  </cols>
  <sheetData>
    <row r="1" ht="12.75">
      <c r="A1" s="16" t="s">
        <v>10</v>
      </c>
    </row>
    <row r="2" ht="12.75">
      <c r="A2" s="16" t="s">
        <v>11</v>
      </c>
    </row>
    <row r="3" spans="1:7" ht="15.75" customHeight="1">
      <c r="A3" s="18" t="s">
        <v>12</v>
      </c>
      <c r="C3" s="19"/>
      <c r="D3" s="19"/>
      <c r="E3" s="19"/>
      <c r="F3" s="19"/>
      <c r="G3" s="20"/>
    </row>
    <row r="4" spans="1:8" ht="3.75" customHeight="1" thickBot="1">
      <c r="A4" s="21"/>
      <c r="B4" s="22"/>
      <c r="C4" s="23"/>
      <c r="D4" s="23"/>
      <c r="E4" s="23"/>
      <c r="F4" s="23"/>
      <c r="G4" s="21"/>
      <c r="H4" s="22"/>
    </row>
    <row r="5" spans="1:7" ht="15.75" customHeight="1">
      <c r="A5" s="24" t="s">
        <v>13</v>
      </c>
      <c r="C5" s="25"/>
      <c r="D5" s="25"/>
      <c r="E5" s="25"/>
      <c r="F5" s="25"/>
      <c r="G5" s="25"/>
    </row>
    <row r="6" spans="1:7" ht="15.75" customHeight="1">
      <c r="A6" s="24" t="s">
        <v>14</v>
      </c>
      <c r="C6" s="25"/>
      <c r="D6" s="25"/>
      <c r="E6" s="25"/>
      <c r="F6" s="25"/>
      <c r="G6" s="25"/>
    </row>
    <row r="7" spans="1:7" ht="15.75" customHeight="1">
      <c r="A7" s="24" t="s">
        <v>15</v>
      </c>
      <c r="C7" s="25"/>
      <c r="D7" s="25"/>
      <c r="E7" s="25"/>
      <c r="F7" s="25"/>
      <c r="G7" s="25"/>
    </row>
    <row r="8" spans="1:8" ht="3.75" customHeight="1">
      <c r="A8" s="26"/>
      <c r="B8" s="27"/>
      <c r="C8" s="28"/>
      <c r="D8" s="28"/>
      <c r="E8" s="28"/>
      <c r="F8" s="28"/>
      <c r="G8" s="28"/>
      <c r="H8" s="27"/>
    </row>
    <row r="9" ht="13.5" customHeight="1"/>
    <row r="10" ht="13.5" customHeight="1">
      <c r="B10" s="17" t="s">
        <v>16</v>
      </c>
    </row>
    <row r="11" ht="13.5" customHeight="1">
      <c r="I11" s="29"/>
    </row>
    <row r="12" spans="3:17" ht="13.5" customHeight="1">
      <c r="C12" s="83" t="s">
        <v>17</v>
      </c>
      <c r="D12" s="83"/>
      <c r="E12" s="84"/>
      <c r="F12" s="30"/>
      <c r="G12" s="84"/>
      <c r="H12" s="84"/>
      <c r="M12" s="84"/>
      <c r="N12" s="84"/>
      <c r="O12" s="30"/>
      <c r="P12" s="84"/>
      <c r="Q12" s="84"/>
    </row>
    <row r="13" spans="2:17" ht="13.5" customHeight="1">
      <c r="B13" s="31" t="s">
        <v>18</v>
      </c>
      <c r="C13" s="83" t="s">
        <v>19</v>
      </c>
      <c r="D13" s="83"/>
      <c r="E13" s="84"/>
      <c r="F13" s="30"/>
      <c r="G13" s="30"/>
      <c r="H13" s="30"/>
      <c r="M13" s="30"/>
      <c r="N13" s="30"/>
      <c r="O13" s="30"/>
      <c r="P13" s="30"/>
      <c r="Q13" s="30"/>
    </row>
    <row r="14" spans="2:17" ht="13.5" customHeight="1">
      <c r="B14" s="31" t="s">
        <v>20</v>
      </c>
      <c r="C14" s="30" t="s">
        <v>21</v>
      </c>
      <c r="D14" s="30"/>
      <c r="E14" s="30" t="s">
        <v>22</v>
      </c>
      <c r="F14" s="30"/>
      <c r="G14" s="30"/>
      <c r="H14" s="30"/>
      <c r="M14" s="30"/>
      <c r="N14" s="30"/>
      <c r="O14" s="30"/>
      <c r="P14" s="30"/>
      <c r="Q14" s="30"/>
    </row>
    <row r="15" spans="2:17" ht="13.5" customHeight="1">
      <c r="B15" s="17">
        <v>1985</v>
      </c>
      <c r="C15" s="32">
        <v>7526.2</v>
      </c>
      <c r="D15" s="32"/>
      <c r="E15" s="32">
        <v>3074</v>
      </c>
      <c r="F15" s="33"/>
      <c r="I15" s="34"/>
      <c r="J15" s="35"/>
      <c r="M15" s="34"/>
      <c r="N15" s="34"/>
      <c r="O15" s="33"/>
      <c r="P15" s="32"/>
      <c r="Q15" s="32"/>
    </row>
    <row r="16" spans="2:17" ht="13.5" customHeight="1">
      <c r="B16" s="17">
        <v>1986</v>
      </c>
      <c r="C16" s="32">
        <v>7791.1</v>
      </c>
      <c r="D16" s="32"/>
      <c r="E16" s="32">
        <v>3220</v>
      </c>
      <c r="F16" s="33"/>
      <c r="I16" s="33"/>
      <c r="J16" s="35"/>
      <c r="M16" s="34"/>
      <c r="N16" s="34"/>
      <c r="O16" s="33"/>
      <c r="P16" s="32"/>
      <c r="Q16" s="32"/>
    </row>
    <row r="17" spans="2:17" ht="13.5" customHeight="1">
      <c r="B17" s="17">
        <v>1987</v>
      </c>
      <c r="C17" s="32">
        <v>8048</v>
      </c>
      <c r="D17" s="32"/>
      <c r="E17" s="32">
        <v>3322</v>
      </c>
      <c r="F17" s="33"/>
      <c r="I17" s="33"/>
      <c r="J17" s="35"/>
      <c r="M17" s="34"/>
      <c r="N17" s="34"/>
      <c r="O17" s="33"/>
      <c r="P17" s="32"/>
      <c r="Q17" s="32"/>
    </row>
    <row r="18" spans="2:17" ht="13.5" customHeight="1">
      <c r="B18" s="17">
        <v>1988</v>
      </c>
      <c r="C18" s="32">
        <v>8380.4</v>
      </c>
      <c r="D18" s="32"/>
      <c r="E18" s="32">
        <v>3432</v>
      </c>
      <c r="F18" s="33"/>
      <c r="I18" s="33"/>
      <c r="J18" s="35"/>
      <c r="M18" s="34"/>
      <c r="N18" s="34"/>
      <c r="O18" s="33"/>
      <c r="P18" s="32"/>
      <c r="Q18" s="32"/>
    </row>
    <row r="19" spans="2:17" ht="18" customHeight="1">
      <c r="B19" s="17">
        <v>1989</v>
      </c>
      <c r="C19" s="32">
        <v>8673.1</v>
      </c>
      <c r="D19" s="38"/>
      <c r="E19" s="32">
        <v>3535</v>
      </c>
      <c r="F19" s="33"/>
      <c r="I19" s="33"/>
      <c r="J19" s="35"/>
      <c r="M19" s="34"/>
      <c r="N19" s="34"/>
      <c r="O19" s="33"/>
      <c r="P19" s="32"/>
      <c r="Q19" s="32"/>
    </row>
    <row r="20" spans="2:17" ht="13.5" customHeight="1">
      <c r="B20" s="36">
        <v>1990</v>
      </c>
      <c r="C20" s="32">
        <v>8839.7</v>
      </c>
      <c r="D20" s="37">
        <f>(C20-C19)/C19</f>
        <v>0.019208818069663715</v>
      </c>
      <c r="E20" s="32">
        <v>3591</v>
      </c>
      <c r="F20" s="33"/>
      <c r="I20" s="33"/>
      <c r="J20" s="35"/>
      <c r="M20" s="34"/>
      <c r="N20" s="34"/>
      <c r="O20" s="33"/>
      <c r="P20" s="32"/>
      <c r="Q20" s="32"/>
    </row>
    <row r="21" spans="2:17" ht="13.5" customHeight="1">
      <c r="B21" s="17">
        <v>1991</v>
      </c>
      <c r="C21" s="32">
        <v>8830.5</v>
      </c>
      <c r="D21" s="37">
        <f aca="true" t="shared" si="0" ref="D21:D84">(C21-C20)/C20</f>
        <v>-0.0010407593017863418</v>
      </c>
      <c r="E21" s="32">
        <v>3566</v>
      </c>
      <c r="F21" s="33"/>
      <c r="I21" s="33"/>
      <c r="J21" s="35"/>
      <c r="M21" s="34"/>
      <c r="N21" s="34"/>
      <c r="O21" s="33"/>
      <c r="P21" s="32"/>
      <c r="Q21" s="32"/>
    </row>
    <row r="22" spans="2:17" ht="13.5" customHeight="1">
      <c r="B22" s="17">
        <v>1992</v>
      </c>
      <c r="C22" s="32">
        <v>9117.9</v>
      </c>
      <c r="D22" s="37">
        <f t="shared" si="0"/>
        <v>0.03254628843213857</v>
      </c>
      <c r="E22" s="32">
        <v>3638</v>
      </c>
      <c r="F22" s="33"/>
      <c r="I22" s="34"/>
      <c r="J22" s="35"/>
      <c r="M22" s="34"/>
      <c r="N22" s="34"/>
      <c r="O22" s="33"/>
      <c r="P22" s="32"/>
      <c r="Q22" s="32"/>
    </row>
    <row r="23" spans="2:17" ht="13.5" customHeight="1">
      <c r="B23" s="17">
        <v>1993</v>
      </c>
      <c r="C23" s="32">
        <v>9361</v>
      </c>
      <c r="D23" s="37">
        <f t="shared" si="0"/>
        <v>0.026661840994088592</v>
      </c>
      <c r="E23" s="32">
        <v>3703</v>
      </c>
      <c r="F23" s="33"/>
      <c r="I23" s="34"/>
      <c r="J23" s="35"/>
      <c r="M23" s="34"/>
      <c r="N23" s="34"/>
      <c r="O23" s="33"/>
      <c r="P23" s="32"/>
      <c r="Q23" s="32"/>
    </row>
    <row r="24" spans="2:17" ht="13.5" customHeight="1">
      <c r="B24" s="17">
        <v>1994</v>
      </c>
      <c r="C24" s="32">
        <v>9735.1</v>
      </c>
      <c r="D24" s="37">
        <f t="shared" si="0"/>
        <v>0.03996367909411391</v>
      </c>
      <c r="E24" s="32">
        <v>3825</v>
      </c>
      <c r="F24" s="33"/>
      <c r="I24" s="34"/>
      <c r="J24" s="35"/>
      <c r="M24" s="34"/>
      <c r="N24" s="34"/>
      <c r="O24" s="33"/>
      <c r="P24" s="32"/>
      <c r="Q24" s="32"/>
    </row>
    <row r="25" spans="2:17" ht="13.5" customHeight="1">
      <c r="B25" s="17">
        <v>1995</v>
      </c>
      <c r="C25" s="32">
        <v>9984</v>
      </c>
      <c r="D25" s="37">
        <f t="shared" si="0"/>
        <v>0.025567277172294033</v>
      </c>
      <c r="E25" s="32">
        <v>3931</v>
      </c>
      <c r="F25" s="33"/>
      <c r="I25" s="34"/>
      <c r="J25" s="35"/>
      <c r="M25" s="34"/>
      <c r="N25" s="34"/>
      <c r="O25" s="33"/>
      <c r="P25" s="32"/>
      <c r="Q25" s="32"/>
    </row>
    <row r="26" spans="2:17" ht="13.5" customHeight="1">
      <c r="B26" s="17">
        <v>1996</v>
      </c>
      <c r="C26" s="32">
        <v>10347.5</v>
      </c>
      <c r="D26" s="37">
        <f t="shared" si="0"/>
        <v>0.03640825320512821</v>
      </c>
      <c r="E26" s="32">
        <v>4061</v>
      </c>
      <c r="F26" s="33"/>
      <c r="I26" s="34"/>
      <c r="J26" s="35"/>
      <c r="M26" s="34"/>
      <c r="N26" s="34"/>
      <c r="O26" s="33"/>
      <c r="P26" s="32"/>
      <c r="Q26" s="32"/>
    </row>
    <row r="27" spans="2:17" ht="13.5" customHeight="1">
      <c r="B27" s="17">
        <v>1997</v>
      </c>
      <c r="C27" s="32">
        <v>10820</v>
      </c>
      <c r="D27" s="37">
        <f t="shared" si="0"/>
        <v>0.045663203672384634</v>
      </c>
      <c r="E27" s="32">
        <v>4268</v>
      </c>
      <c r="F27" s="33"/>
      <c r="I27" s="34"/>
      <c r="J27" s="35"/>
      <c r="M27" s="34"/>
      <c r="N27" s="34"/>
      <c r="O27" s="33"/>
      <c r="P27" s="32"/>
      <c r="Q27" s="32"/>
    </row>
    <row r="28" spans="2:17" ht="13.5" customHeight="1">
      <c r="B28" s="17">
        <v>1998</v>
      </c>
      <c r="C28" s="32">
        <v>11266.8</v>
      </c>
      <c r="D28" s="37">
        <f t="shared" si="0"/>
        <v>0.041293900184842816</v>
      </c>
      <c r="E28" s="32">
        <v>4531</v>
      </c>
      <c r="F28" s="33"/>
      <c r="I28" s="34"/>
      <c r="J28" s="35"/>
      <c r="M28" s="34"/>
      <c r="N28" s="34"/>
      <c r="O28" s="33"/>
      <c r="P28" s="32"/>
      <c r="Q28" s="32"/>
    </row>
    <row r="29" spans="2:17" ht="13.5" customHeight="1">
      <c r="B29" s="17">
        <v>1999</v>
      </c>
      <c r="C29" s="32">
        <v>11767.8</v>
      </c>
      <c r="D29" s="37">
        <f t="shared" si="0"/>
        <v>0.04446692938545106</v>
      </c>
      <c r="E29" s="32">
        <v>4746</v>
      </c>
      <c r="F29" s="33"/>
      <c r="I29" s="34"/>
      <c r="J29" s="35"/>
      <c r="M29" s="34"/>
      <c r="N29" s="34"/>
      <c r="O29" s="33"/>
      <c r="P29" s="32"/>
      <c r="Q29" s="32"/>
    </row>
    <row r="30" spans="2:17" ht="13.5" customHeight="1">
      <c r="B30" s="17">
        <v>2000</v>
      </c>
      <c r="C30" s="32">
        <v>12202.5</v>
      </c>
      <c r="D30" s="37">
        <f t="shared" si="0"/>
        <v>0.03693978483658804</v>
      </c>
      <c r="E30" s="32">
        <v>4961</v>
      </c>
      <c r="F30" s="33"/>
      <c r="I30" s="34"/>
      <c r="J30" s="35"/>
      <c r="M30" s="34"/>
      <c r="N30" s="34"/>
      <c r="O30" s="33"/>
      <c r="P30" s="32"/>
      <c r="Q30" s="32"/>
    </row>
    <row r="31" spans="2:17" ht="13.5" customHeight="1">
      <c r="B31" s="17">
        <v>2001</v>
      </c>
      <c r="C31" s="32">
        <v>12294</v>
      </c>
      <c r="D31" s="37">
        <f t="shared" si="0"/>
        <v>0.007498463429625077</v>
      </c>
      <c r="E31" s="32">
        <v>5045</v>
      </c>
      <c r="F31" s="33"/>
      <c r="I31" s="34"/>
      <c r="J31" s="35"/>
      <c r="M31" s="34"/>
      <c r="N31" s="34"/>
      <c r="O31" s="33"/>
      <c r="P31" s="32"/>
      <c r="Q31" s="32"/>
    </row>
    <row r="32" spans="2:17" ht="13.5" customHeight="1">
      <c r="B32" s="17">
        <v>2002</v>
      </c>
      <c r="C32" s="32">
        <v>12489.2</v>
      </c>
      <c r="D32" s="37">
        <f t="shared" si="0"/>
        <v>0.015877663901090022</v>
      </c>
      <c r="E32" s="32">
        <v>5052</v>
      </c>
      <c r="F32" s="33"/>
      <c r="I32" s="34"/>
      <c r="J32" s="35"/>
      <c r="M32" s="34"/>
      <c r="N32" s="34"/>
      <c r="O32" s="33"/>
      <c r="P32" s="32"/>
      <c r="Q32" s="32"/>
    </row>
    <row r="33" spans="2:17" ht="13.5" customHeight="1">
      <c r="B33" s="17">
        <v>2003</v>
      </c>
      <c r="C33" s="32">
        <v>12804.7</v>
      </c>
      <c r="D33" s="37">
        <f t="shared" si="0"/>
        <v>0.025261826217852223</v>
      </c>
      <c r="E33" s="32">
        <v>5074</v>
      </c>
      <c r="F33" s="33"/>
      <c r="I33" s="34"/>
      <c r="J33" s="35"/>
      <c r="M33" s="34"/>
      <c r="N33" s="34"/>
      <c r="O33" s="33"/>
      <c r="P33" s="32"/>
      <c r="Q33" s="32"/>
    </row>
    <row r="34" spans="2:17" ht="13.5" customHeight="1">
      <c r="B34" s="17">
        <v>2004</v>
      </c>
      <c r="C34" s="32">
        <v>13265.4</v>
      </c>
      <c r="D34" s="37">
        <f t="shared" si="0"/>
        <v>0.03597897646957749</v>
      </c>
      <c r="E34" s="32">
        <v>5153</v>
      </c>
      <c r="F34" s="33"/>
      <c r="I34" s="34"/>
      <c r="J34" s="35"/>
      <c r="M34" s="34"/>
      <c r="N34" s="34"/>
      <c r="O34" s="33"/>
      <c r="P34" s="32"/>
      <c r="Q34" s="32"/>
    </row>
    <row r="35" spans="2:17" ht="13.5" customHeight="1">
      <c r="B35" s="17">
        <v>2005</v>
      </c>
      <c r="C35" s="32">
        <v>13664.1</v>
      </c>
      <c r="D35" s="37">
        <f t="shared" si="0"/>
        <v>0.03005563345244024</v>
      </c>
      <c r="E35" s="32">
        <v>5224</v>
      </c>
      <c r="F35" s="33"/>
      <c r="I35" s="34"/>
      <c r="J35" s="35"/>
      <c r="M35" s="34"/>
      <c r="N35" s="34"/>
      <c r="O35" s="33"/>
      <c r="P35" s="32"/>
      <c r="Q35" s="32"/>
    </row>
    <row r="36" spans="2:17" ht="13.5" customHeight="1">
      <c r="B36" s="17">
        <v>2006</v>
      </c>
      <c r="C36" s="32">
        <v>14037.7</v>
      </c>
      <c r="D36" s="37">
        <f t="shared" si="0"/>
        <v>0.027341720274295444</v>
      </c>
      <c r="E36" s="32">
        <v>5444</v>
      </c>
      <c r="F36" s="33"/>
      <c r="I36" s="34"/>
      <c r="J36" s="35"/>
      <c r="M36" s="34"/>
      <c r="N36" s="34"/>
      <c r="O36" s="33"/>
      <c r="P36" s="32"/>
      <c r="Q36" s="32"/>
    </row>
    <row r="37" spans="2:17" ht="13.5" customHeight="1">
      <c r="B37" s="17">
        <v>2007</v>
      </c>
      <c r="C37" s="32">
        <v>14325.4</v>
      </c>
      <c r="D37" s="37">
        <f t="shared" si="0"/>
        <v>0.020494810403413586</v>
      </c>
      <c r="E37" s="32">
        <v>5448</v>
      </c>
      <c r="F37" s="33"/>
      <c r="I37" s="34"/>
      <c r="J37" s="35"/>
      <c r="M37" s="34"/>
      <c r="N37" s="34"/>
      <c r="O37" s="33"/>
      <c r="P37" s="32"/>
      <c r="Q37" s="32"/>
    </row>
    <row r="38" spans="2:17" ht="13.5" customHeight="1">
      <c r="B38" s="17">
        <v>2008</v>
      </c>
      <c r="C38" s="32">
        <v>14472.3</v>
      </c>
      <c r="D38" s="37">
        <f t="shared" si="0"/>
        <v>0.010254512962988791</v>
      </c>
      <c r="E38" s="32">
        <v>5559</v>
      </c>
      <c r="F38" s="33"/>
      <c r="I38" s="34"/>
      <c r="J38" s="35"/>
      <c r="M38" s="34"/>
      <c r="N38" s="34"/>
      <c r="O38" s="33"/>
      <c r="P38" s="32"/>
      <c r="Q38" s="32"/>
    </row>
    <row r="39" spans="2:17" ht="13.5" customHeight="1">
      <c r="B39" s="17">
        <v>2009</v>
      </c>
      <c r="C39" s="32">
        <v>14036.3</v>
      </c>
      <c r="D39" s="37">
        <f t="shared" si="0"/>
        <v>-0.03012651755422428</v>
      </c>
      <c r="E39" s="32">
        <v>5424</v>
      </c>
      <c r="F39" s="33"/>
      <c r="M39" s="34"/>
      <c r="N39" s="34"/>
      <c r="O39" s="33"/>
      <c r="P39" s="32"/>
      <c r="Q39" s="32"/>
    </row>
    <row r="40" spans="2:17" ht="13.5" customHeight="1">
      <c r="B40" s="17">
        <v>2010</v>
      </c>
      <c r="C40" s="32">
        <v>14451.6</v>
      </c>
      <c r="D40" s="37">
        <f t="shared" si="0"/>
        <v>0.029587569373695426</v>
      </c>
      <c r="E40" s="32">
        <v>5557</v>
      </c>
      <c r="F40" s="33"/>
      <c r="M40" s="34"/>
      <c r="N40" s="34"/>
      <c r="O40" s="33"/>
      <c r="P40" s="32"/>
      <c r="Q40" s="32"/>
    </row>
    <row r="41" spans="2:17" ht="13.5" customHeight="1">
      <c r="B41" s="17">
        <v>2011</v>
      </c>
      <c r="C41" s="32">
        <v>15025.2</v>
      </c>
      <c r="D41" s="37">
        <f t="shared" si="0"/>
        <v>0.039691106867059726</v>
      </c>
      <c r="E41" s="32">
        <v>5795</v>
      </c>
      <c r="F41" s="33"/>
      <c r="J41" s="35"/>
      <c r="M41" s="34"/>
      <c r="N41" s="34"/>
      <c r="O41" s="33"/>
      <c r="P41" s="32"/>
      <c r="Q41" s="32"/>
    </row>
    <row r="42" spans="2:17" ht="13.5" customHeight="1">
      <c r="B42" s="17">
        <v>2012</v>
      </c>
      <c r="C42" s="32">
        <v>15651.2</v>
      </c>
      <c r="D42" s="37">
        <f t="shared" si="0"/>
        <v>0.04166333892394111</v>
      </c>
      <c r="E42" s="32">
        <v>6088</v>
      </c>
      <c r="F42" s="33"/>
      <c r="I42" s="34"/>
      <c r="J42" s="35"/>
      <c r="M42" s="34"/>
      <c r="N42" s="34"/>
      <c r="O42" s="33"/>
      <c r="P42" s="32"/>
      <c r="Q42" s="32"/>
    </row>
    <row r="43" spans="2:17" ht="13.5" customHeight="1">
      <c r="B43" s="17">
        <v>2013</v>
      </c>
      <c r="C43" s="32">
        <v>16275.2</v>
      </c>
      <c r="D43" s="37">
        <f t="shared" si="0"/>
        <v>0.03986914741361684</v>
      </c>
      <c r="E43" s="32">
        <v>6270</v>
      </c>
      <c r="F43" s="33"/>
      <c r="I43" s="34"/>
      <c r="J43" s="35"/>
      <c r="M43" s="34"/>
      <c r="N43" s="34"/>
      <c r="O43" s="33"/>
      <c r="P43" s="32"/>
      <c r="Q43" s="32"/>
    </row>
    <row r="44" spans="2:17" ht="13.5" customHeight="1">
      <c r="B44" s="17">
        <v>2014</v>
      </c>
      <c r="C44" s="32">
        <v>16846.9</v>
      </c>
      <c r="D44" s="37">
        <f t="shared" si="0"/>
        <v>0.03512706449075899</v>
      </c>
      <c r="E44" s="32">
        <v>6497</v>
      </c>
      <c r="F44" s="33"/>
      <c r="I44" s="34"/>
      <c r="J44" s="35"/>
      <c r="M44" s="34"/>
      <c r="N44" s="34"/>
      <c r="O44" s="33"/>
      <c r="P44" s="32"/>
      <c r="Q44" s="32"/>
    </row>
    <row r="45" spans="2:17" ht="13.5" customHeight="1">
      <c r="B45" s="17">
        <v>2015</v>
      </c>
      <c r="C45" s="32">
        <v>17291.5</v>
      </c>
      <c r="D45" s="37">
        <f t="shared" si="0"/>
        <v>0.026390611922668176</v>
      </c>
      <c r="E45" s="32">
        <v>6648</v>
      </c>
      <c r="F45" s="33"/>
      <c r="I45" s="34"/>
      <c r="J45" s="35"/>
      <c r="M45" s="34"/>
      <c r="N45" s="34"/>
      <c r="O45" s="33"/>
      <c r="P45" s="32"/>
      <c r="Q45" s="32"/>
    </row>
    <row r="46" spans="2:17" ht="13.5" customHeight="1">
      <c r="B46" s="17">
        <v>2016</v>
      </c>
      <c r="C46" s="32">
        <v>17727.6</v>
      </c>
      <c r="D46" s="37">
        <f t="shared" si="0"/>
        <v>0.025220484052858257</v>
      </c>
      <c r="E46" s="32">
        <v>6791</v>
      </c>
      <c r="F46" s="33"/>
      <c r="I46" s="34"/>
      <c r="J46" s="35"/>
      <c r="M46" s="34"/>
      <c r="N46" s="34"/>
      <c r="O46" s="33"/>
      <c r="P46" s="32"/>
      <c r="Q46" s="32"/>
    </row>
    <row r="47" spans="2:17" ht="13.5" customHeight="1">
      <c r="B47" s="17">
        <v>2017</v>
      </c>
      <c r="C47" s="32">
        <v>18151.3</v>
      </c>
      <c r="D47" s="37">
        <f t="shared" si="0"/>
        <v>0.02390058439946754</v>
      </c>
      <c r="E47" s="32">
        <v>6947</v>
      </c>
      <c r="F47" s="33"/>
      <c r="I47" s="34"/>
      <c r="J47" s="34"/>
      <c r="M47" s="34"/>
      <c r="N47" s="34"/>
      <c r="O47" s="33"/>
      <c r="P47" s="32"/>
      <c r="Q47" s="32"/>
    </row>
    <row r="48" spans="2:17" ht="13.5" customHeight="1">
      <c r="B48" s="17">
        <v>2018</v>
      </c>
      <c r="C48" s="32">
        <v>18560.6</v>
      </c>
      <c r="D48" s="37">
        <f t="shared" si="0"/>
        <v>0.022549349082434826</v>
      </c>
      <c r="E48" s="32">
        <v>7099</v>
      </c>
      <c r="F48" s="33"/>
      <c r="I48" s="34"/>
      <c r="J48" s="34"/>
      <c r="M48" s="34"/>
      <c r="N48" s="34"/>
      <c r="O48" s="33"/>
      <c r="P48" s="32"/>
      <c r="Q48" s="32"/>
    </row>
    <row r="49" spans="2:17" ht="13.5" customHeight="1">
      <c r="B49" s="17">
        <v>2019</v>
      </c>
      <c r="C49" s="32">
        <v>18969.1</v>
      </c>
      <c r="D49" s="37">
        <f t="shared" si="0"/>
        <v>0.022008986778444664</v>
      </c>
      <c r="E49" s="32">
        <v>7259</v>
      </c>
      <c r="F49" s="33"/>
      <c r="I49" s="34"/>
      <c r="J49" s="34"/>
      <c r="M49" s="34"/>
      <c r="N49" s="34"/>
      <c r="O49" s="33"/>
      <c r="P49" s="32"/>
      <c r="Q49" s="32"/>
    </row>
    <row r="50" spans="2:17" ht="13.5" customHeight="1">
      <c r="B50" s="17">
        <v>2020</v>
      </c>
      <c r="C50" s="32">
        <v>19384.2</v>
      </c>
      <c r="D50" s="37">
        <f t="shared" si="0"/>
        <v>0.021882957019574056</v>
      </c>
      <c r="E50" s="32">
        <v>7380</v>
      </c>
      <c r="F50" s="33"/>
      <c r="I50" s="34"/>
      <c r="J50" s="34"/>
      <c r="M50" s="34"/>
      <c r="N50" s="34"/>
      <c r="O50" s="33"/>
      <c r="P50" s="32"/>
      <c r="Q50" s="32"/>
    </row>
    <row r="51" spans="2:17" ht="13.5" customHeight="1">
      <c r="B51" s="17">
        <v>2021</v>
      </c>
      <c r="C51" s="32">
        <v>19778.4</v>
      </c>
      <c r="D51" s="37">
        <f t="shared" si="0"/>
        <v>0.020336150060358472</v>
      </c>
      <c r="E51" s="32">
        <v>7475</v>
      </c>
      <c r="F51" s="33"/>
      <c r="I51" s="34"/>
      <c r="J51" s="34"/>
      <c r="M51" s="34"/>
      <c r="N51" s="34"/>
      <c r="O51" s="33"/>
      <c r="P51" s="32"/>
      <c r="Q51" s="32"/>
    </row>
    <row r="52" spans="2:17" ht="13.5" customHeight="1">
      <c r="B52" s="17">
        <v>2022</v>
      </c>
      <c r="C52" s="32">
        <v>20220.7</v>
      </c>
      <c r="D52" s="37">
        <f t="shared" si="0"/>
        <v>0.022362779597945196</v>
      </c>
      <c r="E52" s="32">
        <v>7596</v>
      </c>
      <c r="F52" s="33"/>
      <c r="I52" s="34"/>
      <c r="J52" s="34"/>
      <c r="M52" s="34"/>
      <c r="N52" s="34"/>
      <c r="O52" s="33"/>
      <c r="P52" s="32"/>
      <c r="Q52" s="32"/>
    </row>
    <row r="53" spans="2:17" ht="13.5" customHeight="1">
      <c r="B53" s="17">
        <v>2023</v>
      </c>
      <c r="C53" s="32">
        <v>20676.4</v>
      </c>
      <c r="D53" s="37">
        <f t="shared" si="0"/>
        <v>0.022536311799294818</v>
      </c>
      <c r="E53" s="32">
        <v>7742</v>
      </c>
      <c r="F53" s="33"/>
      <c r="I53" s="34"/>
      <c r="J53" s="34"/>
      <c r="M53" s="34"/>
      <c r="N53" s="34"/>
      <c r="O53" s="33"/>
      <c r="P53" s="32"/>
      <c r="Q53" s="32"/>
    </row>
    <row r="54" spans="2:17" ht="13.5" customHeight="1">
      <c r="B54" s="17">
        <v>2024</v>
      </c>
      <c r="C54" s="32">
        <v>21128.1</v>
      </c>
      <c r="D54" s="37">
        <f t="shared" si="0"/>
        <v>0.02184616277495101</v>
      </c>
      <c r="E54" s="32">
        <v>7848</v>
      </c>
      <c r="F54" s="33"/>
      <c r="I54" s="34"/>
      <c r="J54" s="34"/>
      <c r="M54" s="34"/>
      <c r="N54" s="34"/>
      <c r="O54" s="33"/>
      <c r="P54" s="32"/>
      <c r="Q54" s="32"/>
    </row>
    <row r="55" spans="2:17" ht="13.5" customHeight="1">
      <c r="B55" s="17">
        <v>2025</v>
      </c>
      <c r="C55" s="32">
        <v>21570.1</v>
      </c>
      <c r="D55" s="37">
        <f t="shared" si="0"/>
        <v>0.020920007004889225</v>
      </c>
      <c r="E55" s="32">
        <v>7999</v>
      </c>
      <c r="F55" s="33"/>
      <c r="I55" s="34"/>
      <c r="J55" s="34"/>
      <c r="M55" s="34"/>
      <c r="N55" s="34"/>
      <c r="O55" s="33"/>
      <c r="P55" s="32"/>
      <c r="Q55" s="32"/>
    </row>
    <row r="56" spans="2:17" ht="13.5" customHeight="1">
      <c r="B56" s="17">
        <v>2026</v>
      </c>
      <c r="C56" s="32">
        <v>22052.6</v>
      </c>
      <c r="D56" s="37">
        <f t="shared" si="0"/>
        <v>0.022368927357777665</v>
      </c>
      <c r="E56" s="32">
        <v>8132</v>
      </c>
      <c r="F56" s="33"/>
      <c r="I56" s="34"/>
      <c r="J56" s="34"/>
      <c r="M56" s="34"/>
      <c r="N56" s="34"/>
      <c r="O56" s="33"/>
      <c r="P56" s="32"/>
      <c r="Q56" s="32"/>
    </row>
    <row r="57" spans="2:17" ht="13.5" customHeight="1">
      <c r="B57" s="17">
        <v>2027</v>
      </c>
      <c r="C57" s="32">
        <v>22522.2</v>
      </c>
      <c r="D57" s="37">
        <f t="shared" si="0"/>
        <v>0.02129454123323337</v>
      </c>
      <c r="E57" s="32">
        <v>8300</v>
      </c>
      <c r="F57" s="33"/>
      <c r="I57" s="34"/>
      <c r="J57" s="34"/>
      <c r="M57" s="34"/>
      <c r="N57" s="34"/>
      <c r="O57" s="33"/>
      <c r="P57" s="32"/>
      <c r="Q57" s="32"/>
    </row>
    <row r="58" spans="2:17" ht="13.5" customHeight="1">
      <c r="B58" s="17">
        <v>2028</v>
      </c>
      <c r="C58" s="32">
        <v>23001.8</v>
      </c>
      <c r="D58" s="37">
        <f t="shared" si="0"/>
        <v>0.021294544937883447</v>
      </c>
      <c r="E58" s="32">
        <v>8456</v>
      </c>
      <c r="F58" s="33"/>
      <c r="I58" s="34"/>
      <c r="J58" s="34"/>
      <c r="M58" s="34"/>
      <c r="N58" s="34"/>
      <c r="O58" s="33"/>
      <c r="P58" s="32"/>
      <c r="Q58" s="32"/>
    </row>
    <row r="59" spans="2:17" ht="13.5" customHeight="1">
      <c r="B59" s="17">
        <v>2029</v>
      </c>
      <c r="C59" s="32">
        <v>23498.5</v>
      </c>
      <c r="D59" s="37">
        <f t="shared" si="0"/>
        <v>0.021593962211653033</v>
      </c>
      <c r="E59" s="32">
        <v>8600</v>
      </c>
      <c r="F59" s="33"/>
      <c r="I59" s="34"/>
      <c r="J59" s="34"/>
      <c r="M59" s="34"/>
      <c r="N59" s="34"/>
      <c r="O59" s="33"/>
      <c r="P59" s="32"/>
      <c r="Q59" s="32"/>
    </row>
    <row r="60" spans="2:17" ht="13.5" customHeight="1">
      <c r="B60" s="17">
        <v>2030</v>
      </c>
      <c r="C60" s="32">
        <v>23982.4</v>
      </c>
      <c r="D60" s="37">
        <f t="shared" si="0"/>
        <v>0.02059280379598704</v>
      </c>
      <c r="E60" s="32">
        <v>8792</v>
      </c>
      <c r="F60" s="33"/>
      <c r="I60" s="34"/>
      <c r="J60" s="34"/>
      <c r="M60" s="34"/>
      <c r="N60" s="34"/>
      <c r="O60" s="33"/>
      <c r="P60" s="32"/>
      <c r="Q60" s="32"/>
    </row>
    <row r="61" spans="2:17" ht="13.5" customHeight="1">
      <c r="B61" s="17">
        <v>2031</v>
      </c>
      <c r="C61" s="32">
        <v>24520.8</v>
      </c>
      <c r="D61" s="37">
        <f t="shared" si="0"/>
        <v>0.022449796517446035</v>
      </c>
      <c r="E61" s="32">
        <v>8978</v>
      </c>
      <c r="F61" s="33"/>
      <c r="I61" s="34"/>
      <c r="J61" s="34"/>
      <c r="M61" s="34"/>
      <c r="N61" s="34"/>
      <c r="O61" s="33"/>
      <c r="P61" s="32"/>
      <c r="Q61" s="32"/>
    </row>
    <row r="62" spans="2:17" ht="13.5" customHeight="1">
      <c r="B62" s="17">
        <v>2032</v>
      </c>
      <c r="C62" s="32">
        <v>25088.6</v>
      </c>
      <c r="D62" s="37">
        <f t="shared" si="0"/>
        <v>0.02315585135884634</v>
      </c>
      <c r="E62" s="32">
        <v>9177</v>
      </c>
      <c r="F62" s="33"/>
      <c r="I62" s="34"/>
      <c r="J62" s="34"/>
      <c r="M62" s="34"/>
      <c r="N62" s="34"/>
      <c r="O62" s="33"/>
      <c r="P62" s="32"/>
      <c r="Q62" s="32"/>
    </row>
    <row r="63" spans="2:17" ht="13.5" customHeight="1">
      <c r="B63" s="17">
        <v>2033</v>
      </c>
      <c r="C63" s="32">
        <v>25646</v>
      </c>
      <c r="D63" s="37">
        <f t="shared" si="0"/>
        <v>0.022217262023389167</v>
      </c>
      <c r="E63" s="32">
        <v>9353</v>
      </c>
      <c r="F63" s="33"/>
      <c r="I63" s="34"/>
      <c r="J63" s="34"/>
      <c r="M63" s="34"/>
      <c r="N63" s="34"/>
      <c r="O63" s="33"/>
      <c r="P63" s="32"/>
      <c r="Q63" s="32"/>
    </row>
    <row r="64" spans="2:17" ht="13.5" customHeight="1">
      <c r="B64" s="17">
        <v>2034</v>
      </c>
      <c r="C64" s="32">
        <v>26193.5</v>
      </c>
      <c r="D64" s="37">
        <f t="shared" si="0"/>
        <v>0.021348358418466818</v>
      </c>
      <c r="E64" s="32">
        <v>9552</v>
      </c>
      <c r="F64" s="33"/>
      <c r="I64" s="34"/>
      <c r="J64" s="34"/>
      <c r="M64" s="34"/>
      <c r="N64" s="34"/>
      <c r="O64" s="33"/>
      <c r="P64" s="32"/>
      <c r="Q64" s="32"/>
    </row>
    <row r="65" spans="2:17" ht="13.5" customHeight="1">
      <c r="B65" s="17">
        <v>2035</v>
      </c>
      <c r="C65" s="32">
        <v>26787.8</v>
      </c>
      <c r="D65" s="37">
        <f t="shared" si="0"/>
        <v>0.022688835016320814</v>
      </c>
      <c r="E65" s="32">
        <v>9745</v>
      </c>
      <c r="F65" s="33"/>
      <c r="I65" s="34"/>
      <c r="J65" s="34"/>
      <c r="M65" s="34"/>
      <c r="N65" s="34"/>
      <c r="O65" s="33"/>
      <c r="P65" s="32"/>
      <c r="Q65" s="32"/>
    </row>
    <row r="66" spans="2:17" ht="13.5" customHeight="1">
      <c r="B66" s="17">
        <v>2036</v>
      </c>
      <c r="C66" s="32">
        <v>27381.3</v>
      </c>
      <c r="D66" s="37">
        <f t="shared" si="0"/>
        <v>0.02215560814997872</v>
      </c>
      <c r="E66" s="32">
        <v>9958</v>
      </c>
      <c r="F66" s="33"/>
      <c r="I66" s="34"/>
      <c r="J66" s="34"/>
      <c r="M66" s="34"/>
      <c r="N66" s="34"/>
      <c r="O66" s="33"/>
      <c r="P66" s="32"/>
      <c r="Q66" s="32"/>
    </row>
    <row r="67" spans="2:17" ht="13.5" customHeight="1">
      <c r="B67" s="17">
        <v>2037</v>
      </c>
      <c r="C67" s="32">
        <v>28064.3</v>
      </c>
      <c r="D67" s="37">
        <f t="shared" si="0"/>
        <v>0.02494403114534372</v>
      </c>
      <c r="E67" s="32">
        <v>10186</v>
      </c>
      <c r="F67" s="33"/>
      <c r="I67" s="34"/>
      <c r="J67" s="34"/>
      <c r="M67" s="34"/>
      <c r="N67" s="34"/>
      <c r="O67" s="33"/>
      <c r="P67" s="32"/>
      <c r="Q67" s="32"/>
    </row>
    <row r="68" spans="2:17" ht="13.5" customHeight="1">
      <c r="B68" s="17">
        <v>2038</v>
      </c>
      <c r="C68" s="32">
        <v>28660.2</v>
      </c>
      <c r="D68" s="37">
        <f t="shared" si="0"/>
        <v>0.02123338191225156</v>
      </c>
      <c r="E68" s="32">
        <v>10398</v>
      </c>
      <c r="F68" s="33"/>
      <c r="I68" s="34"/>
      <c r="J68" s="34"/>
      <c r="M68" s="34"/>
      <c r="N68" s="34"/>
      <c r="O68" s="33"/>
      <c r="P68" s="32"/>
      <c r="Q68" s="32"/>
    </row>
    <row r="69" spans="2:17" ht="13.5" customHeight="1">
      <c r="B69" s="17">
        <v>2039</v>
      </c>
      <c r="C69" s="32">
        <v>29321.7</v>
      </c>
      <c r="D69" s="37">
        <f t="shared" si="0"/>
        <v>0.023080787991709758</v>
      </c>
      <c r="E69" s="32">
        <v>10675</v>
      </c>
      <c r="F69" s="33"/>
      <c r="I69" s="34"/>
      <c r="J69" s="34"/>
      <c r="M69" s="34"/>
      <c r="N69" s="34"/>
      <c r="O69" s="33"/>
      <c r="P69" s="32"/>
      <c r="Q69" s="32"/>
    </row>
    <row r="70" spans="2:17" ht="13.5" customHeight="1">
      <c r="B70" s="17">
        <v>2040</v>
      </c>
      <c r="C70" s="32">
        <v>30001.5</v>
      </c>
      <c r="D70" s="37">
        <f t="shared" si="0"/>
        <v>0.02318419464082912</v>
      </c>
      <c r="E70" s="32">
        <v>10891</v>
      </c>
      <c r="F70" s="33"/>
      <c r="I70" s="34"/>
      <c r="J70" s="34"/>
      <c r="M70" s="34"/>
      <c r="N70" s="34"/>
      <c r="O70" s="33"/>
      <c r="P70" s="32"/>
      <c r="Q70" s="32"/>
    </row>
    <row r="71" spans="2:17" ht="13.5" customHeight="1">
      <c r="B71" s="17">
        <v>2041</v>
      </c>
      <c r="C71" s="32">
        <v>30639.2</v>
      </c>
      <c r="D71" s="37">
        <f t="shared" si="0"/>
        <v>0.021255603886472366</v>
      </c>
      <c r="E71" s="32">
        <v>11113</v>
      </c>
      <c r="F71" s="33"/>
      <c r="I71" s="34"/>
      <c r="J71" s="34"/>
      <c r="M71" s="34"/>
      <c r="N71" s="34"/>
      <c r="O71" s="33"/>
      <c r="P71" s="32"/>
      <c r="Q71" s="32"/>
    </row>
    <row r="72" spans="2:17" ht="13.5" customHeight="1">
      <c r="B72" s="17">
        <v>2042</v>
      </c>
      <c r="C72" s="32">
        <v>31350.1</v>
      </c>
      <c r="D72" s="37">
        <f t="shared" si="0"/>
        <v>0.02320230293219137</v>
      </c>
      <c r="E72" s="32">
        <v>11332</v>
      </c>
      <c r="F72" s="33"/>
      <c r="I72" s="34"/>
      <c r="J72" s="34"/>
      <c r="M72" s="34"/>
      <c r="N72" s="34"/>
      <c r="O72" s="33"/>
      <c r="P72" s="32"/>
      <c r="Q72" s="32"/>
    </row>
    <row r="73" spans="2:17" ht="13.5" customHeight="1">
      <c r="B73" s="17">
        <v>2043</v>
      </c>
      <c r="C73" s="32">
        <v>32043</v>
      </c>
      <c r="D73" s="37">
        <f t="shared" si="0"/>
        <v>0.022102002864424722</v>
      </c>
      <c r="E73" s="32">
        <v>11602</v>
      </c>
      <c r="F73" s="33"/>
      <c r="I73" s="34"/>
      <c r="J73" s="34"/>
      <c r="M73" s="34"/>
      <c r="N73" s="34"/>
      <c r="O73" s="33"/>
      <c r="P73" s="32"/>
      <c r="Q73" s="32"/>
    </row>
    <row r="74" spans="2:17" ht="13.5" customHeight="1">
      <c r="B74" s="17">
        <v>2044</v>
      </c>
      <c r="C74" s="32">
        <v>32763.1</v>
      </c>
      <c r="D74" s="37">
        <f t="shared" si="0"/>
        <v>0.022472927004337874</v>
      </c>
      <c r="E74" s="32">
        <v>11829</v>
      </c>
      <c r="F74" s="33"/>
      <c r="I74" s="34"/>
      <c r="J74" s="34"/>
      <c r="M74" s="34"/>
      <c r="N74" s="34"/>
      <c r="O74" s="33"/>
      <c r="P74" s="32"/>
      <c r="Q74" s="32"/>
    </row>
    <row r="75" spans="2:17" ht="13.5" customHeight="1">
      <c r="B75" s="17">
        <v>2045</v>
      </c>
      <c r="C75" s="32">
        <v>33479.2</v>
      </c>
      <c r="D75" s="37">
        <f t="shared" si="0"/>
        <v>0.02185690609252478</v>
      </c>
      <c r="E75" s="32">
        <v>12094</v>
      </c>
      <c r="F75" s="33"/>
      <c r="I75" s="34"/>
      <c r="J75" s="34"/>
      <c r="M75" s="34"/>
      <c r="N75" s="34"/>
      <c r="O75" s="33"/>
      <c r="P75" s="32"/>
      <c r="Q75" s="32"/>
    </row>
    <row r="76" spans="2:17" ht="13.5" customHeight="1">
      <c r="B76" s="17">
        <v>2046</v>
      </c>
      <c r="C76" s="32">
        <v>34221.5</v>
      </c>
      <c r="D76" s="37">
        <f t="shared" si="0"/>
        <v>0.022171975435494366</v>
      </c>
      <c r="E76" s="32">
        <v>12324</v>
      </c>
      <c r="F76" s="33"/>
      <c r="I76" s="34"/>
      <c r="J76" s="34"/>
      <c r="M76" s="34"/>
      <c r="N76" s="34"/>
      <c r="O76" s="33"/>
      <c r="P76" s="32"/>
      <c r="Q76" s="32"/>
    </row>
    <row r="77" spans="2:17" ht="13.5" customHeight="1">
      <c r="B77" s="17">
        <v>2047</v>
      </c>
      <c r="C77" s="32">
        <v>34966.6</v>
      </c>
      <c r="D77" s="37">
        <f t="shared" si="0"/>
        <v>0.02177286208962198</v>
      </c>
      <c r="E77" s="32">
        <v>12594</v>
      </c>
      <c r="F77" s="33"/>
      <c r="I77" s="34"/>
      <c r="J77" s="34"/>
      <c r="M77" s="34"/>
      <c r="N77" s="34"/>
      <c r="O77" s="33"/>
      <c r="P77" s="32"/>
      <c r="Q77" s="32"/>
    </row>
    <row r="78" spans="2:17" ht="13.5" customHeight="1">
      <c r="B78" s="17">
        <v>2048</v>
      </c>
      <c r="C78" s="32">
        <v>35774.3</v>
      </c>
      <c r="D78" s="37">
        <f t="shared" si="0"/>
        <v>0.023099186080431166</v>
      </c>
      <c r="E78" s="32">
        <v>12860</v>
      </c>
      <c r="F78" s="33"/>
      <c r="I78" s="34"/>
      <c r="J78" s="34"/>
      <c r="M78" s="34"/>
      <c r="N78" s="34"/>
      <c r="O78" s="33"/>
      <c r="P78" s="32"/>
      <c r="Q78" s="32"/>
    </row>
    <row r="79" spans="2:17" ht="13.5" customHeight="1">
      <c r="B79" s="17">
        <v>2049</v>
      </c>
      <c r="C79" s="32">
        <v>36523.9</v>
      </c>
      <c r="D79" s="37">
        <f t="shared" si="0"/>
        <v>0.02095358958805619</v>
      </c>
      <c r="E79" s="32">
        <v>13115</v>
      </c>
      <c r="F79" s="33"/>
      <c r="I79" s="34"/>
      <c r="J79" s="34"/>
      <c r="M79" s="34"/>
      <c r="N79" s="34"/>
      <c r="O79" s="33"/>
      <c r="P79" s="32"/>
      <c r="Q79" s="32"/>
    </row>
    <row r="80" spans="2:17" ht="13.5" customHeight="1">
      <c r="B80" s="17">
        <v>2050</v>
      </c>
      <c r="C80" s="32">
        <v>37335.8</v>
      </c>
      <c r="D80" s="37">
        <f t="shared" si="0"/>
        <v>0.02222928000569494</v>
      </c>
      <c r="E80" s="32">
        <v>13450</v>
      </c>
      <c r="F80" s="33"/>
      <c r="I80" s="34"/>
      <c r="J80" s="34"/>
      <c r="M80" s="34"/>
      <c r="N80" s="34"/>
      <c r="O80" s="33"/>
      <c r="P80" s="32"/>
      <c r="Q80" s="32"/>
    </row>
    <row r="81" spans="2:17" ht="13.5" customHeight="1">
      <c r="B81" s="17">
        <v>2051</v>
      </c>
      <c r="C81" s="32">
        <v>38166</v>
      </c>
      <c r="D81" s="37">
        <f t="shared" si="0"/>
        <v>0.022236030833676982</v>
      </c>
      <c r="E81" s="32">
        <v>13692</v>
      </c>
      <c r="F81" s="33"/>
      <c r="I81" s="34"/>
      <c r="J81" s="34"/>
      <c r="M81" s="34"/>
      <c r="N81" s="34"/>
      <c r="O81" s="33"/>
      <c r="P81" s="32"/>
      <c r="Q81" s="32"/>
    </row>
    <row r="82" spans="2:17" ht="13.5" customHeight="1">
      <c r="B82" s="17">
        <v>2052</v>
      </c>
      <c r="C82" s="32">
        <v>38996.3</v>
      </c>
      <c r="D82" s="37">
        <f t="shared" si="0"/>
        <v>0.02175496515222981</v>
      </c>
      <c r="E82" s="32">
        <v>14015</v>
      </c>
      <c r="F82" s="33"/>
      <c r="I82" s="34"/>
      <c r="J82" s="34"/>
      <c r="M82" s="34"/>
      <c r="N82" s="34"/>
      <c r="O82" s="33"/>
      <c r="P82" s="32"/>
      <c r="Q82" s="32"/>
    </row>
    <row r="83" spans="2:17" ht="13.5" customHeight="1">
      <c r="B83" s="17">
        <v>2053</v>
      </c>
      <c r="C83" s="32">
        <v>39851.2</v>
      </c>
      <c r="D83" s="37">
        <f t="shared" si="0"/>
        <v>0.02192259265622621</v>
      </c>
      <c r="E83" s="32">
        <v>14319</v>
      </c>
      <c r="F83" s="33"/>
      <c r="I83" s="34"/>
      <c r="J83" s="34"/>
      <c r="M83" s="34"/>
      <c r="N83" s="34"/>
      <c r="O83" s="33"/>
      <c r="P83" s="32"/>
      <c r="Q83" s="32"/>
    </row>
    <row r="84" spans="2:17" ht="13.5" customHeight="1">
      <c r="B84" s="17">
        <v>2054</v>
      </c>
      <c r="C84" s="32">
        <v>40681</v>
      </c>
      <c r="D84" s="37">
        <f t="shared" si="0"/>
        <v>0.020822459549524306</v>
      </c>
      <c r="E84" s="32">
        <v>14614</v>
      </c>
      <c r="F84" s="33"/>
      <c r="I84" s="34"/>
      <c r="J84" s="34"/>
      <c r="M84" s="34"/>
      <c r="N84" s="34"/>
      <c r="O84" s="33"/>
      <c r="P84" s="32"/>
      <c r="Q84" s="32"/>
    </row>
    <row r="85" spans="2:17" ht="13.5" customHeight="1">
      <c r="B85" s="17">
        <v>2055</v>
      </c>
      <c r="C85" s="32">
        <v>41577.2</v>
      </c>
      <c r="D85" s="37">
        <f aca="true" t="shared" si="1" ref="D85:D113">(C85-C84)/C84</f>
        <v>0.02202994026695502</v>
      </c>
      <c r="E85" s="32">
        <v>14953</v>
      </c>
      <c r="F85" s="33"/>
      <c r="I85" s="34"/>
      <c r="J85" s="34"/>
      <c r="M85" s="34"/>
      <c r="N85" s="34"/>
      <c r="O85" s="33"/>
      <c r="P85" s="32"/>
      <c r="Q85" s="32"/>
    </row>
    <row r="86" spans="2:17" ht="13.5" customHeight="1">
      <c r="B86" s="17">
        <v>2056</v>
      </c>
      <c r="C86" s="32">
        <v>42466.1</v>
      </c>
      <c r="D86" s="37">
        <f t="shared" si="1"/>
        <v>0.021379506075445233</v>
      </c>
      <c r="E86" s="32">
        <v>15264</v>
      </c>
      <c r="F86" s="33"/>
      <c r="I86" s="34"/>
      <c r="J86" s="34"/>
      <c r="M86" s="34"/>
      <c r="N86" s="34"/>
      <c r="O86" s="33"/>
      <c r="P86" s="32"/>
      <c r="Q86" s="32"/>
    </row>
    <row r="87" spans="2:17" ht="13.5" customHeight="1">
      <c r="B87" s="17">
        <v>2057</v>
      </c>
      <c r="C87" s="32">
        <v>43439.5</v>
      </c>
      <c r="D87" s="37">
        <f t="shared" si="1"/>
        <v>0.022921812928430006</v>
      </c>
      <c r="E87" s="32">
        <v>15634</v>
      </c>
      <c r="F87" s="33"/>
      <c r="I87" s="34"/>
      <c r="J87" s="34"/>
      <c r="M87" s="34"/>
      <c r="N87" s="34"/>
      <c r="O87" s="33"/>
      <c r="P87" s="32"/>
      <c r="Q87" s="32"/>
    </row>
    <row r="88" spans="2:17" ht="13.5" customHeight="1">
      <c r="B88" s="17">
        <v>2058</v>
      </c>
      <c r="C88" s="32">
        <v>44338.2</v>
      </c>
      <c r="D88" s="37">
        <f t="shared" si="1"/>
        <v>0.020688543836830466</v>
      </c>
      <c r="E88" s="32">
        <v>15915</v>
      </c>
      <c r="F88" s="33"/>
      <c r="I88" s="34"/>
      <c r="J88" s="34"/>
      <c r="M88" s="34"/>
      <c r="N88" s="34"/>
      <c r="O88" s="33"/>
      <c r="P88" s="32"/>
      <c r="Q88" s="32"/>
    </row>
    <row r="89" spans="2:17" ht="13.5" customHeight="1">
      <c r="B89" s="17">
        <v>2059</v>
      </c>
      <c r="C89" s="32">
        <v>45316</v>
      </c>
      <c r="D89" s="37">
        <f t="shared" si="1"/>
        <v>0.022053218218150556</v>
      </c>
      <c r="E89" s="32">
        <v>16241</v>
      </c>
      <c r="F89" s="33"/>
      <c r="I89" s="34"/>
      <c r="J89" s="34"/>
      <c r="M89" s="34"/>
      <c r="N89" s="34"/>
      <c r="O89" s="33"/>
      <c r="P89" s="32"/>
      <c r="Q89" s="32"/>
    </row>
    <row r="90" spans="2:17" ht="13.5" customHeight="1">
      <c r="B90" s="17">
        <v>2060</v>
      </c>
      <c r="C90" s="32">
        <v>46286.9</v>
      </c>
      <c r="D90" s="37">
        <f t="shared" si="1"/>
        <v>0.021425103716126787</v>
      </c>
      <c r="E90" s="32">
        <v>16553</v>
      </c>
      <c r="F90" s="33"/>
      <c r="I90" s="34"/>
      <c r="J90" s="34"/>
      <c r="M90" s="34"/>
      <c r="N90" s="34"/>
      <c r="O90" s="33"/>
      <c r="P90" s="32"/>
      <c r="Q90" s="32"/>
    </row>
    <row r="91" spans="2:17" ht="13.5" customHeight="1">
      <c r="B91" s="17">
        <v>2061</v>
      </c>
      <c r="C91" s="32">
        <v>47276.4</v>
      </c>
      <c r="D91" s="37">
        <f t="shared" si="1"/>
        <v>0.02137753878527186</v>
      </c>
      <c r="E91" s="32">
        <v>16905</v>
      </c>
      <c r="F91" s="33"/>
      <c r="I91" s="34"/>
      <c r="J91" s="34"/>
      <c r="M91" s="34"/>
      <c r="N91" s="34"/>
      <c r="O91" s="33"/>
      <c r="P91" s="32"/>
      <c r="Q91" s="32"/>
    </row>
    <row r="92" spans="2:17" ht="13.5" customHeight="1">
      <c r="B92" s="17">
        <v>2062</v>
      </c>
      <c r="C92" s="32">
        <v>48299.2</v>
      </c>
      <c r="D92" s="37">
        <f t="shared" si="1"/>
        <v>0.021634473014019585</v>
      </c>
      <c r="E92" s="32">
        <v>17244</v>
      </c>
      <c r="F92" s="33"/>
      <c r="I92" s="34"/>
      <c r="J92" s="34"/>
      <c r="M92" s="34"/>
      <c r="N92" s="34"/>
      <c r="O92" s="33"/>
      <c r="P92" s="32"/>
      <c r="Q92" s="32"/>
    </row>
    <row r="93" spans="2:17" ht="13.5" customHeight="1">
      <c r="B93" s="17">
        <v>2063</v>
      </c>
      <c r="C93" s="32">
        <v>49408.4</v>
      </c>
      <c r="D93" s="37">
        <f t="shared" si="1"/>
        <v>0.022965183688342754</v>
      </c>
      <c r="E93" s="32">
        <v>17594</v>
      </c>
      <c r="F93" s="33"/>
      <c r="I93" s="34"/>
      <c r="J93" s="34"/>
      <c r="M93" s="34"/>
      <c r="N93" s="34"/>
      <c r="O93" s="33"/>
      <c r="P93" s="32"/>
      <c r="Q93" s="32"/>
    </row>
    <row r="94" spans="2:17" ht="13.5" customHeight="1">
      <c r="B94" s="17">
        <v>2064</v>
      </c>
      <c r="C94" s="32">
        <v>50496.3</v>
      </c>
      <c r="D94" s="37">
        <f t="shared" si="1"/>
        <v>0.02201852316610134</v>
      </c>
      <c r="E94" s="32">
        <v>18038</v>
      </c>
      <c r="F94" s="33"/>
      <c r="I94" s="34"/>
      <c r="J94" s="34"/>
      <c r="M94" s="34"/>
      <c r="N94" s="34"/>
      <c r="O94" s="33"/>
      <c r="P94" s="32"/>
      <c r="Q94" s="32"/>
    </row>
    <row r="95" spans="2:17" ht="13.5" customHeight="1">
      <c r="B95" s="17">
        <v>2065</v>
      </c>
      <c r="C95" s="32">
        <v>51659.4</v>
      </c>
      <c r="D95" s="37">
        <f t="shared" si="1"/>
        <v>0.02303337076181816</v>
      </c>
      <c r="E95" s="32">
        <v>18463</v>
      </c>
      <c r="F95" s="33"/>
      <c r="I95" s="34"/>
      <c r="J95" s="34"/>
      <c r="M95" s="34"/>
      <c r="N95" s="34"/>
      <c r="O95" s="33"/>
      <c r="P95" s="32"/>
      <c r="Q95" s="32"/>
    </row>
    <row r="96" spans="2:17" ht="13.5" customHeight="1">
      <c r="B96" s="17">
        <v>2066</v>
      </c>
      <c r="C96" s="32">
        <v>52758.9</v>
      </c>
      <c r="D96" s="37">
        <f t="shared" si="1"/>
        <v>0.021283638602074356</v>
      </c>
      <c r="E96" s="32">
        <v>18861</v>
      </c>
      <c r="F96" s="33"/>
      <c r="I96" s="34"/>
      <c r="J96" s="34"/>
      <c r="M96" s="34"/>
      <c r="N96" s="34"/>
      <c r="O96" s="33"/>
      <c r="P96" s="32"/>
      <c r="Q96" s="32"/>
    </row>
    <row r="97" spans="2:17" ht="13.5" customHeight="1">
      <c r="B97" s="17">
        <v>2067</v>
      </c>
      <c r="C97" s="32">
        <v>53927.6</v>
      </c>
      <c r="D97" s="37">
        <f t="shared" si="1"/>
        <v>0.022151712791585818</v>
      </c>
      <c r="E97" s="32">
        <v>19271</v>
      </c>
      <c r="F97" s="33"/>
      <c r="I97" s="34"/>
      <c r="J97" s="34"/>
      <c r="M97" s="34"/>
      <c r="N97" s="34"/>
      <c r="O97" s="33"/>
      <c r="P97" s="32"/>
      <c r="Q97" s="32"/>
    </row>
    <row r="98" spans="2:17" ht="13.5" customHeight="1">
      <c r="B98" s="17">
        <v>2068</v>
      </c>
      <c r="C98" s="32">
        <v>55127.1</v>
      </c>
      <c r="D98" s="37">
        <f t="shared" si="1"/>
        <v>0.02224278477069256</v>
      </c>
      <c r="E98" s="32">
        <v>19597</v>
      </c>
      <c r="F98" s="33"/>
      <c r="I98" s="34"/>
      <c r="J98" s="34"/>
      <c r="M98" s="34"/>
      <c r="N98" s="34"/>
      <c r="O98" s="33"/>
      <c r="P98" s="32"/>
      <c r="Q98" s="32"/>
    </row>
    <row r="99" spans="2:17" ht="13.5" customHeight="1">
      <c r="B99" s="17">
        <v>2069</v>
      </c>
      <c r="C99" s="32">
        <v>56254.7</v>
      </c>
      <c r="D99" s="37">
        <f t="shared" si="1"/>
        <v>0.02045454957724964</v>
      </c>
      <c r="E99" s="32">
        <v>20035</v>
      </c>
      <c r="F99" s="33"/>
      <c r="I99" s="34"/>
      <c r="J99" s="34"/>
      <c r="M99" s="34"/>
      <c r="N99" s="34"/>
      <c r="O99" s="33"/>
      <c r="P99" s="32"/>
      <c r="Q99" s="32"/>
    </row>
    <row r="100" spans="2:17" ht="13.5" customHeight="1">
      <c r="B100" s="17">
        <v>2070</v>
      </c>
      <c r="C100" s="32">
        <v>57526.9</v>
      </c>
      <c r="D100" s="37">
        <f t="shared" si="1"/>
        <v>0.022614999280060232</v>
      </c>
      <c r="E100" s="32">
        <v>20461</v>
      </c>
      <c r="F100" s="33"/>
      <c r="I100" s="34"/>
      <c r="J100" s="34"/>
      <c r="M100" s="34"/>
      <c r="N100" s="34"/>
      <c r="O100" s="33"/>
      <c r="P100" s="32"/>
      <c r="Q100" s="32"/>
    </row>
    <row r="101" spans="2:17" ht="13.5" customHeight="1">
      <c r="B101" s="17">
        <v>2071</v>
      </c>
      <c r="C101" s="32">
        <v>58849.6</v>
      </c>
      <c r="D101" s="37">
        <f t="shared" si="1"/>
        <v>0.022992721665864094</v>
      </c>
      <c r="E101" s="32">
        <v>20976</v>
      </c>
      <c r="F101" s="33"/>
      <c r="I101" s="34"/>
      <c r="J101" s="34"/>
      <c r="M101" s="34"/>
      <c r="N101" s="34"/>
      <c r="O101" s="33"/>
      <c r="P101" s="32"/>
      <c r="Q101" s="32"/>
    </row>
    <row r="102" spans="2:17" ht="13.5" customHeight="1">
      <c r="B102" s="17">
        <v>2072</v>
      </c>
      <c r="C102" s="32">
        <v>60109.8</v>
      </c>
      <c r="D102" s="37">
        <f t="shared" si="1"/>
        <v>0.021413909355373774</v>
      </c>
      <c r="E102" s="32">
        <v>21322</v>
      </c>
      <c r="F102" s="33"/>
      <c r="I102" s="34"/>
      <c r="J102" s="34"/>
      <c r="M102" s="34"/>
      <c r="N102" s="34"/>
      <c r="O102" s="33"/>
      <c r="P102" s="32"/>
      <c r="Q102" s="32"/>
    </row>
    <row r="103" spans="2:17" ht="13.5" customHeight="1">
      <c r="B103" s="17">
        <v>2073</v>
      </c>
      <c r="C103" s="32">
        <v>61368</v>
      </c>
      <c r="D103" s="37">
        <f t="shared" si="1"/>
        <v>0.02093169499815333</v>
      </c>
      <c r="E103" s="32">
        <v>21821</v>
      </c>
      <c r="F103" s="33"/>
      <c r="I103" s="34"/>
      <c r="J103" s="34"/>
      <c r="M103" s="34"/>
      <c r="N103" s="34"/>
      <c r="O103" s="33"/>
      <c r="P103" s="32"/>
      <c r="Q103" s="32"/>
    </row>
    <row r="104" spans="2:17" ht="13.5" customHeight="1">
      <c r="B104" s="17">
        <v>2074</v>
      </c>
      <c r="C104" s="32">
        <v>62800.3</v>
      </c>
      <c r="D104" s="37">
        <f t="shared" si="1"/>
        <v>0.023339525485595147</v>
      </c>
      <c r="E104" s="32">
        <v>22338</v>
      </c>
      <c r="F104" s="33"/>
      <c r="I104" s="34"/>
      <c r="J104" s="34"/>
      <c r="M104" s="34"/>
      <c r="N104" s="34"/>
      <c r="O104" s="33"/>
      <c r="P104" s="32"/>
      <c r="Q104" s="32"/>
    </row>
    <row r="105" spans="2:17" ht="13.5" customHeight="1">
      <c r="B105" s="17">
        <v>2075</v>
      </c>
      <c r="C105" s="32">
        <v>64177.5</v>
      </c>
      <c r="D105" s="37">
        <f t="shared" si="1"/>
        <v>0.02192983154539066</v>
      </c>
      <c r="E105" s="32">
        <v>22819</v>
      </c>
      <c r="F105" s="33"/>
      <c r="I105" s="34"/>
      <c r="J105" s="34"/>
      <c r="M105" s="34"/>
      <c r="N105" s="34"/>
      <c r="O105" s="33"/>
      <c r="P105" s="32"/>
      <c r="Q105" s="32"/>
    </row>
    <row r="106" spans="2:17" ht="13.5" customHeight="1">
      <c r="B106" s="17">
        <v>2076</v>
      </c>
      <c r="C106" s="32">
        <v>65506.3</v>
      </c>
      <c r="D106" s="37">
        <f t="shared" si="1"/>
        <v>0.02070507576642909</v>
      </c>
      <c r="E106" s="32">
        <v>23272</v>
      </c>
      <c r="F106" s="33"/>
      <c r="I106" s="34"/>
      <c r="J106" s="34"/>
      <c r="M106" s="34"/>
      <c r="N106" s="34"/>
      <c r="O106" s="33"/>
      <c r="P106" s="32"/>
      <c r="Q106" s="32"/>
    </row>
    <row r="107" spans="2:17" ht="13.5" customHeight="1">
      <c r="B107" s="17">
        <v>2077</v>
      </c>
      <c r="C107" s="32">
        <v>66949</v>
      </c>
      <c r="D107" s="37">
        <f t="shared" si="1"/>
        <v>0.022023835875327975</v>
      </c>
      <c r="E107" s="32">
        <v>23662</v>
      </c>
      <c r="F107" s="33"/>
      <c r="I107" s="34"/>
      <c r="J107" s="34"/>
      <c r="M107" s="34"/>
      <c r="N107" s="34"/>
      <c r="O107" s="33"/>
      <c r="P107" s="32"/>
      <c r="Q107" s="32"/>
    </row>
    <row r="108" spans="2:17" ht="13.5" customHeight="1">
      <c r="B108" s="17">
        <v>2078</v>
      </c>
      <c r="C108" s="32">
        <v>68263.2</v>
      </c>
      <c r="D108" s="37">
        <f t="shared" si="1"/>
        <v>0.019629867511090488</v>
      </c>
      <c r="E108" s="32">
        <v>24215</v>
      </c>
      <c r="F108" s="33"/>
      <c r="I108" s="34"/>
      <c r="J108" s="34"/>
      <c r="M108" s="34"/>
      <c r="N108" s="34"/>
      <c r="O108" s="33"/>
      <c r="P108" s="32"/>
      <c r="Q108" s="32"/>
    </row>
    <row r="109" spans="2:17" ht="13.5" customHeight="1">
      <c r="B109" s="17">
        <v>2079</v>
      </c>
      <c r="C109" s="32">
        <v>69798.9</v>
      </c>
      <c r="D109" s="37">
        <f t="shared" si="1"/>
        <v>0.022496747881728327</v>
      </c>
      <c r="E109" s="32">
        <v>24833</v>
      </c>
      <c r="F109" s="33"/>
      <c r="I109" s="34"/>
      <c r="J109" s="34"/>
      <c r="M109" s="34"/>
      <c r="N109" s="34"/>
      <c r="O109" s="33"/>
      <c r="P109" s="32"/>
      <c r="Q109" s="32"/>
    </row>
    <row r="110" spans="2:17" ht="13.5" customHeight="1">
      <c r="B110" s="17">
        <v>2080</v>
      </c>
      <c r="C110" s="32">
        <v>71304.6</v>
      </c>
      <c r="D110" s="37">
        <f t="shared" si="1"/>
        <v>0.021571973197285512</v>
      </c>
      <c r="E110" s="32">
        <v>25365</v>
      </c>
      <c r="F110" s="33"/>
      <c r="I110" s="34"/>
      <c r="J110" s="34"/>
      <c r="M110" s="34"/>
      <c r="N110" s="34"/>
      <c r="O110" s="33"/>
      <c r="P110" s="32"/>
      <c r="Q110" s="32"/>
    </row>
    <row r="111" spans="2:17" ht="13.5" customHeight="1">
      <c r="B111" s="17">
        <v>2081</v>
      </c>
      <c r="C111" s="32">
        <v>72892.8</v>
      </c>
      <c r="D111" s="37">
        <f t="shared" si="1"/>
        <v>0.022273457813380863</v>
      </c>
      <c r="E111" s="32">
        <v>25799</v>
      </c>
      <c r="F111" s="33"/>
      <c r="I111" s="34"/>
      <c r="J111" s="34"/>
      <c r="M111" s="34"/>
      <c r="N111" s="34"/>
      <c r="O111" s="33"/>
      <c r="P111" s="32"/>
      <c r="Q111" s="32"/>
    </row>
    <row r="112" spans="2:17" ht="13.5" customHeight="1">
      <c r="B112" s="17">
        <v>2082</v>
      </c>
      <c r="C112" s="32">
        <v>74447.9</v>
      </c>
      <c r="D112" s="37">
        <f t="shared" si="1"/>
        <v>0.021334068659730334</v>
      </c>
      <c r="E112" s="32">
        <v>26327</v>
      </c>
      <c r="F112" s="33"/>
      <c r="I112" s="34"/>
      <c r="J112" s="34"/>
      <c r="M112" s="34"/>
      <c r="N112" s="34"/>
      <c r="O112" s="33"/>
      <c r="P112" s="32"/>
      <c r="Q112" s="32"/>
    </row>
    <row r="113" spans="2:17" ht="13.5" customHeight="1">
      <c r="B113" s="17">
        <v>2083</v>
      </c>
      <c r="C113" s="32">
        <v>76053.2</v>
      </c>
      <c r="D113" s="37">
        <f t="shared" si="1"/>
        <v>0.02156273044639275</v>
      </c>
      <c r="E113" s="32">
        <v>26986</v>
      </c>
      <c r="F113" s="33"/>
      <c r="I113" s="34"/>
      <c r="J113" s="34"/>
      <c r="M113" s="34"/>
      <c r="N113" s="34"/>
      <c r="O113" s="33"/>
      <c r="P113" s="32"/>
      <c r="Q113" s="32"/>
    </row>
    <row r="114" spans="1:8" ht="7.5" customHeight="1" thickBot="1">
      <c r="A114" s="22"/>
      <c r="B114" s="22"/>
      <c r="C114" s="22"/>
      <c r="D114" s="22"/>
      <c r="E114" s="22"/>
      <c r="F114" s="22"/>
      <c r="G114" s="22"/>
      <c r="H114" s="22"/>
    </row>
    <row r="116" ht="12.75">
      <c r="A116" s="17" t="s">
        <v>23</v>
      </c>
    </row>
    <row r="118" ht="12.75">
      <c r="A118" s="17" t="s">
        <v>24</v>
      </c>
    </row>
    <row r="119" ht="12.75">
      <c r="A119" s="17" t="s">
        <v>25</v>
      </c>
    </row>
    <row r="120" ht="12.75">
      <c r="A120" s="17" t="s">
        <v>26</v>
      </c>
    </row>
  </sheetData>
  <sheetProtection/>
  <mergeCells count="5">
    <mergeCell ref="C12:E12"/>
    <mergeCell ref="G12:H12"/>
    <mergeCell ref="M12:N12"/>
    <mergeCell ref="P12:Q12"/>
    <mergeCell ref="C13:E1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2012-03-01T14:08:16Z</cp:lastPrinted>
  <dcterms:created xsi:type="dcterms:W3CDTF">2012-02-27T16:46:28Z</dcterms:created>
  <dcterms:modified xsi:type="dcterms:W3CDTF">2012-03-05T15:43:22Z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